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chartsheets/sheet2.xml" ContentType="application/vnd.openxmlformats-officedocument.spreadsheetml.chartsheet+xml"/>
  <Override PartName="/xl/worksheets/sheet4.xml" ContentType="application/vnd.openxmlformats-officedocument.spreadsheetml.worksheet+xml"/>
  <Override PartName="/xl/chartsheets/sheet3.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4.xml" ContentType="application/vnd.openxmlformats-officedocument.spreadsheetml.chartsheet+xml"/>
  <Override PartName="/xl/worksheets/sheet8.xml" ContentType="application/vnd.openxmlformats-officedocument.spreadsheetml.worksheet+xml"/>
  <Override PartName="/xl/chartsheets/sheet5.xml" ContentType="application/vnd.openxmlformats-officedocument.spreadsheetml.chartsheet+xml"/>
  <Override PartName="/xl/worksheets/sheet9.xml" ContentType="application/vnd.openxmlformats-officedocument.spreadsheetml.worksheet+xml"/>
  <Override PartName="/xl/chartsheets/sheet6.xml" ContentType="application/vnd.openxmlformats-officedocument.spreadsheetml.chartsheet+xml"/>
  <Override PartName="/xl/worksheets/sheet10.xml" ContentType="application/vnd.openxmlformats-officedocument.spreadsheetml.worksheet+xml"/>
  <Override PartName="/xl/chartsheets/sheet7.xml" ContentType="application/vnd.openxmlformats-officedocument.spreadsheetml.chartsheet+xml"/>
  <Override PartName="/xl/worksheets/sheet11.xml" ContentType="application/vnd.openxmlformats-officedocument.spreadsheetml.worksheet+xml"/>
  <Override PartName="/xl/chartsheets/sheet8.xml" ContentType="application/vnd.openxmlformats-officedocument.spreadsheetml.chartsheet+xml"/>
  <Override PartName="/xl/worksheets/sheet12.xml" ContentType="application/vnd.openxmlformats-officedocument.spreadsheetml.worksheet+xml"/>
  <Override PartName="/xl/chartsheets/sheet9.xml" ContentType="application/vnd.openxmlformats-officedocument.spreadsheetml.chartsheet+xml"/>
  <Override PartName="/xl/worksheets/sheet13.xml" ContentType="application/vnd.openxmlformats-officedocument.spreadsheetml.worksheet+xml"/>
  <Override PartName="/xl/chartsheets/sheet10.xml" ContentType="application/vnd.openxmlformats-officedocument.spreadsheetml.chartsheet+xml"/>
  <Override PartName="/xl/worksheets/sheet14.xml" ContentType="application/vnd.openxmlformats-officedocument.spreadsheetml.worksheet+xml"/>
  <Override PartName="/xl/chartsheets/sheet11.xml" ContentType="application/vnd.openxmlformats-officedocument.spreadsheetml.chartsheet+xml"/>
  <Override PartName="/xl/worksheets/sheet15.xml" ContentType="application/vnd.openxmlformats-officedocument.spreadsheetml.worksheet+xml"/>
  <Override PartName="/xl/chartsheets/sheet12.xml" ContentType="application/vnd.openxmlformats-officedocument.spreadsheetml.chartsheet+xml"/>
  <Override PartName="/xl/worksheets/sheet16.xml" ContentType="application/vnd.openxmlformats-officedocument.spreadsheetml.worksheet+xml"/>
  <Override PartName="/xl/chartsheets/sheet13.xml" ContentType="application/vnd.openxmlformats-officedocument.spreadsheetml.chartsheet+xml"/>
  <Override PartName="/xl/worksheets/sheet17.xml" ContentType="application/vnd.openxmlformats-officedocument.spreadsheetml.worksheet+xml"/>
  <Override PartName="/xl/chartsheets/sheet14.xml" ContentType="application/vnd.openxmlformats-officedocument.spreadsheetml.chartsheet+xml"/>
  <Override PartName="/xl/worksheets/sheet18.xml" ContentType="application/vnd.openxmlformats-officedocument.spreadsheetml.worksheet+xml"/>
  <Override PartName="/xl/chartsheets/sheet15.xml" ContentType="application/vnd.openxmlformats-officedocument.spreadsheetml.chartsheet+xml"/>
  <Override PartName="/xl/worksheets/sheet19.xml" ContentType="application/vnd.openxmlformats-officedocument.spreadsheetml.worksheet+xml"/>
  <Override PartName="/xl/chartsheets/sheet16.xml" ContentType="application/vnd.openxmlformats-officedocument.spreadsheetml.chartsheet+xml"/>
  <Override PartName="/xl/worksheets/sheet20.xml" ContentType="application/vnd.openxmlformats-officedocument.spreadsheetml.worksheet+xml"/>
  <Override PartName="/xl/chartsheets/sheet17.xml" ContentType="application/vnd.openxmlformats-officedocument.spreadsheetml.chartsheet+xml"/>
  <Override PartName="/xl/worksheets/sheet21.xml" ContentType="application/vnd.openxmlformats-officedocument.spreadsheetml.worksheet+xml"/>
  <Override PartName="/xl/chartsheets/sheet18.xml" ContentType="application/vnd.openxmlformats-officedocument.spreadsheetml.chartsheet+xml"/>
  <Override PartName="/xl/worksheets/sheet22.xml" ContentType="application/vnd.openxmlformats-officedocument.spreadsheetml.worksheet+xml"/>
  <Override PartName="/xl/chartsheets/sheet19.xml" ContentType="application/vnd.openxmlformats-officedocument.spreadsheetml.chart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chartsheets/sheet20.xml" ContentType="application/vnd.openxmlformats-officedocument.spreadsheetml.chartsheet+xml"/>
  <Override PartName="/xl/worksheets/sheet26.xml" ContentType="application/vnd.openxmlformats-officedocument.spreadsheetml.worksheet+xml"/>
  <Override PartName="/xl/chartsheets/sheet21.xml" ContentType="application/vnd.openxmlformats-officedocument.spreadsheetml.chartsheet+xml"/>
  <Override PartName="/xl/worksheets/sheet27.xml" ContentType="application/vnd.openxmlformats-officedocument.spreadsheetml.worksheet+xml"/>
  <Override PartName="/xl/chartsheets/sheet22.xml" ContentType="application/vnd.openxmlformats-officedocument.spreadsheetml.chartsheet+xml"/>
  <Override PartName="/xl/worksheets/sheet28.xml" ContentType="application/vnd.openxmlformats-officedocument.spreadsheetml.worksheet+xml"/>
  <Override PartName="/xl/chartsheets/sheet23.xml" ContentType="application/vnd.openxmlformats-officedocument.spreadsheetml.chartsheet+xml"/>
  <Override PartName="/xl/worksheets/sheet29.xml" ContentType="application/vnd.openxmlformats-officedocument.spreadsheetml.worksheet+xml"/>
  <Override PartName="/xl/chartsheets/sheet24.xml" ContentType="application/vnd.openxmlformats-officedocument.spreadsheetml.chartsheet+xml"/>
  <Override PartName="/xl/worksheets/sheet30.xml" ContentType="application/vnd.openxmlformats-officedocument.spreadsheetml.worksheet+xml"/>
  <Override PartName="/xl/chartsheets/sheet25.xml" ContentType="application/vnd.openxmlformats-officedocument.spreadsheetml.chartsheet+xml"/>
  <Override PartName="/xl/worksheets/sheet31.xml" ContentType="application/vnd.openxmlformats-officedocument.spreadsheetml.worksheet+xml"/>
  <Override PartName="/xl/chartsheets/sheet26.xml" ContentType="application/vnd.openxmlformats-officedocument.spreadsheetml.chartsheet+xml"/>
  <Override PartName="/xl/worksheets/sheet32.xml" ContentType="application/vnd.openxmlformats-officedocument.spreadsheetml.worksheet+xml"/>
  <Override PartName="/xl/chartsheets/sheet27.xml" ContentType="application/vnd.openxmlformats-officedocument.spreadsheetml.chartsheet+xml"/>
  <Override PartName="/xl/worksheets/sheet33.xml" ContentType="application/vnd.openxmlformats-officedocument.spreadsheetml.worksheet+xml"/>
  <Override PartName="/xl/chartsheets/sheet28.xml" ContentType="application/vnd.openxmlformats-officedocument.spreadsheetml.chartsheet+xml"/>
  <Override PartName="/xl/worksheets/sheet34.xml" ContentType="application/vnd.openxmlformats-officedocument.spreadsheetml.worksheet+xml"/>
  <Override PartName="/xl/chartsheets/sheet29.xml" ContentType="application/vnd.openxmlformats-officedocument.spreadsheetml.chartsheet+xml"/>
  <Override PartName="/xl/worksheets/sheet35.xml" ContentType="application/vnd.openxmlformats-officedocument.spreadsheetml.worksheet+xml"/>
  <Override PartName="/xl/chartsheets/sheet30.xml" ContentType="application/vnd.openxmlformats-officedocument.spreadsheetml.chartsheet+xml"/>
  <Override PartName="/xl/worksheets/sheet36.xml" ContentType="application/vnd.openxmlformats-officedocument.spreadsheetml.worksheet+xml"/>
  <Override PartName="/xl/chartsheets/sheet31.xml" ContentType="application/vnd.openxmlformats-officedocument.spreadsheetml.chartsheet+xml"/>
  <Override PartName="/xl/worksheets/sheet37.xml" ContentType="application/vnd.openxmlformats-officedocument.spreadsheetml.worksheet+xml"/>
  <Override PartName="/xl/chartsheets/sheet32.xml" ContentType="application/vnd.openxmlformats-officedocument.spreadsheetml.chartsheet+xml"/>
  <Override PartName="/xl/worksheets/sheet38.xml" ContentType="application/vnd.openxmlformats-officedocument.spreadsheetml.worksheet+xml"/>
  <Override PartName="/xl/chartsheets/sheet33.xml" ContentType="application/vnd.openxmlformats-officedocument.spreadsheetml.chartsheet+xml"/>
  <Override PartName="/xl/worksheets/sheet39.xml" ContentType="application/vnd.openxmlformats-officedocument.spreadsheetml.worksheet+xml"/>
  <Override PartName="/xl/chartsheets/sheet34.xml" ContentType="application/vnd.openxmlformats-officedocument.spreadsheetml.chartsheet+xml"/>
  <Override PartName="/xl/worksheets/sheet40.xml" ContentType="application/vnd.openxmlformats-officedocument.spreadsheetml.worksheet+xml"/>
  <Override PartName="/xl/chartsheets/sheet35.xml" ContentType="application/vnd.openxmlformats-officedocument.spreadsheetml.chartsheet+xml"/>
  <Override PartName="/xl/worksheets/sheet41.xml" ContentType="application/vnd.openxmlformats-officedocument.spreadsheetml.worksheet+xml"/>
  <Override PartName="/xl/chartsheets/sheet36.xml" ContentType="application/vnd.openxmlformats-officedocument.spreadsheetml.chartsheet+xml"/>
  <Override PartName="/xl/worksheets/sheet42.xml" ContentType="application/vnd.openxmlformats-officedocument.spreadsheetml.worksheet+xml"/>
  <Override PartName="/xl/chartsheets/sheet37.xml" ContentType="application/vnd.openxmlformats-officedocument.spreadsheetml.chartsheet+xml"/>
  <Override PartName="/xl/worksheets/sheet43.xml" ContentType="application/vnd.openxmlformats-officedocument.spreadsheetml.worksheet+xml"/>
  <Override PartName="/xl/chartsheets/sheet38.xml" ContentType="application/vnd.openxmlformats-officedocument.spreadsheetml.chart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chartsheets/sheet39.xml" ContentType="application/vnd.openxmlformats-officedocument.spreadsheetml.chartsheet+xml"/>
  <Override PartName="/xl/worksheets/sheet54.xml" ContentType="application/vnd.openxmlformats-officedocument.spreadsheetml.worksheet+xml"/>
  <Override PartName="/xl/chartsheets/sheet40.xml" ContentType="application/vnd.openxmlformats-officedocument.spreadsheetml.chartsheet+xml"/>
  <Override PartName="/xl/worksheets/sheet55.xml" ContentType="application/vnd.openxmlformats-officedocument.spreadsheetml.worksheet+xml"/>
  <Override PartName="/xl/chartsheets/sheet41.xml" ContentType="application/vnd.openxmlformats-officedocument.spreadsheetml.chartsheet+xml"/>
  <Override PartName="/xl/worksheets/sheet56.xml" ContentType="application/vnd.openxmlformats-officedocument.spreadsheetml.worksheet+xml"/>
  <Override PartName="/xl/chartsheets/sheet42.xml" ContentType="application/vnd.openxmlformats-officedocument.spreadsheetml.chartsheet+xml"/>
  <Override PartName="/xl/worksheets/sheet57.xml" ContentType="application/vnd.openxmlformats-officedocument.spreadsheetml.worksheet+xml"/>
  <Override PartName="/xl/chartsheets/sheet43.xml" ContentType="application/vnd.openxmlformats-officedocument.spreadsheetml.chartsheet+xml"/>
  <Override PartName="/xl/worksheets/sheet58.xml" ContentType="application/vnd.openxmlformats-officedocument.spreadsheetml.worksheet+xml"/>
  <Override PartName="/xl/chartsheets/sheet44.xml" ContentType="application/vnd.openxmlformats-officedocument.spreadsheetml.chartsheet+xml"/>
  <Override PartName="/xl/worksheets/sheet59.xml" ContentType="application/vnd.openxmlformats-officedocument.spreadsheetml.worksheet+xml"/>
  <Override PartName="/xl/chartsheets/sheet45.xml" ContentType="application/vnd.openxmlformats-officedocument.spreadsheetml.chart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2.xml" ContentType="application/vnd.openxmlformats-officedocument.drawingml.chartshapes+xml"/>
  <Override PartName="/xl/drawings/drawing23.xml" ContentType="application/vnd.openxmlformats-officedocument.drawing+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4.xml" ContentType="application/vnd.openxmlformats-officedocument.drawingml.chartshapes+xml"/>
  <Override PartName="/xl/drawings/drawing25.xml" ContentType="application/vnd.openxmlformats-officedocument.drawing+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6.xml" ContentType="application/vnd.openxmlformats-officedocument.drawing+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5.xml" ContentType="application/vnd.openxmlformats-officedocument.drawingml.chartshapes+xml"/>
  <Override PartName="/xl/drawings/drawing36.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7.xml" ContentType="application/vnd.openxmlformats-officedocument.drawingml.chartshapes+xml"/>
  <Override PartName="/xl/drawings/drawing38.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9.xml" ContentType="application/vnd.openxmlformats-officedocument.drawingml.chartshapes+xml"/>
  <Override PartName="/xl/drawings/drawing40.xml" ContentType="application/vnd.openxmlformats-officedocument.drawing+xml"/>
  <Override PartName="/xl/charts/chart21.xml" ContentType="application/vnd.openxmlformats-officedocument.drawingml.chart+xml"/>
  <Override PartName="/xl/drawings/drawing41.xml" ContentType="application/vnd.openxmlformats-officedocument.drawingml.chartshapes+xml"/>
  <Override PartName="/xl/drawings/drawing42.xml" ContentType="application/vnd.openxmlformats-officedocument.drawing+xml"/>
  <Override PartName="/xl/charts/chart22.xml" ContentType="application/vnd.openxmlformats-officedocument.drawingml.chart+xml"/>
  <Override PartName="/xl/drawings/drawing43.xml" ContentType="application/vnd.openxmlformats-officedocument.drawingml.chartshapes+xml"/>
  <Override PartName="/xl/drawings/drawing44.xml" ContentType="application/vnd.openxmlformats-officedocument.drawing+xml"/>
  <Override PartName="/xl/charts/chart23.xml" ContentType="application/vnd.openxmlformats-officedocument.drawingml.chart+xml"/>
  <Override PartName="/xl/drawings/drawing45.xml" ContentType="application/vnd.openxmlformats-officedocument.drawingml.chartshapes+xml"/>
  <Override PartName="/xl/drawings/drawing46.xml" ContentType="application/vnd.openxmlformats-officedocument.drawing+xml"/>
  <Override PartName="/xl/charts/chart24.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7.xml" ContentType="application/vnd.openxmlformats-officedocument.drawingml.chartshapes+xml"/>
  <Override PartName="/xl/drawings/drawing48.xml" ContentType="application/vnd.openxmlformats-officedocument.drawing+xml"/>
  <Override PartName="/xl/charts/chart25.xml" ContentType="application/vnd.openxmlformats-officedocument.drawingml.chart+xml"/>
  <Override PartName="/xl/drawings/drawing49.xml" ContentType="application/vnd.openxmlformats-officedocument.drawingml.chartshapes+xml"/>
  <Override PartName="/xl/drawings/drawing50.xml" ContentType="application/vnd.openxmlformats-officedocument.drawing+xml"/>
  <Override PartName="/xl/charts/chart26.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51.xml" ContentType="application/vnd.openxmlformats-officedocument.drawingml.chartshapes+xml"/>
  <Override PartName="/xl/drawings/drawing52.xml" ContentType="application/vnd.openxmlformats-officedocument.drawing+xml"/>
  <Override PartName="/xl/charts/chartEx1.xml" ContentType="application/vnd.ms-office.chartex+xml"/>
  <Override PartName="/xl/charts/style22.xml" ContentType="application/vnd.ms-office.chartstyle+xml"/>
  <Override PartName="/xl/charts/colors22.xml" ContentType="application/vnd.ms-office.chartcolorstyle+xml"/>
  <Override PartName="/xl/charts/chart27.xml" ContentType="application/vnd.openxmlformats-officedocument.drawingml.chart+xml"/>
  <Override PartName="/xl/drawings/drawing53.xml" ContentType="application/vnd.openxmlformats-officedocument.drawingml.chartshapes+xml"/>
  <Override PartName="/xl/drawings/drawing54.xml" ContentType="application/vnd.openxmlformats-officedocument.drawing+xml"/>
  <Override PartName="/xl/drawings/drawing55.xml" ContentType="application/vnd.openxmlformats-officedocument.drawing+xml"/>
  <Override PartName="/xl/charts/chart28.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56.xml" ContentType="application/vnd.openxmlformats-officedocument.drawingml.chartshapes+xml"/>
  <Override PartName="/xl/drawings/drawing57.xml" ContentType="application/vnd.openxmlformats-officedocument.drawing+xml"/>
  <Override PartName="/xl/charts/chart29.xml" ContentType="application/vnd.openxmlformats-officedocument.drawingml.chart+xml"/>
  <Override PartName="/xl/drawings/drawing58.xml" ContentType="application/vnd.openxmlformats-officedocument.drawingml.chartshapes+xml"/>
  <Override PartName="/xl/drawings/drawing59.xml" ContentType="application/vnd.openxmlformats-officedocument.drawing+xml"/>
  <Override PartName="/xl/charts/chart30.xml" ContentType="application/vnd.openxmlformats-officedocument.drawingml.chart+xml"/>
  <Override PartName="/xl/drawings/drawing60.xml" ContentType="application/vnd.openxmlformats-officedocument.drawingml.chartshapes+xml"/>
  <Override PartName="/xl/drawings/drawing61.xml" ContentType="application/vnd.openxmlformats-officedocument.drawing+xml"/>
  <Override PartName="/xl/charts/chart31.xml" ContentType="application/vnd.openxmlformats-officedocument.drawingml.chart+xml"/>
  <Override PartName="/xl/drawings/drawing62.xml" ContentType="application/vnd.openxmlformats-officedocument.drawingml.chartshapes+xml"/>
  <Override PartName="/xl/drawings/drawing63.xml" ContentType="application/vnd.openxmlformats-officedocument.drawing+xml"/>
  <Override PartName="/xl/charts/chart32.xml" ContentType="application/vnd.openxmlformats-officedocument.drawingml.chart+xml"/>
  <Override PartName="/xl/drawings/drawing64.xml" ContentType="application/vnd.openxmlformats-officedocument.drawingml.chartshapes+xml"/>
  <Override PartName="/xl/drawings/drawing65.xml" ContentType="application/vnd.openxmlformats-officedocument.drawing+xml"/>
  <Override PartName="/xl/charts/chart33.xml" ContentType="application/vnd.openxmlformats-officedocument.drawingml.chart+xml"/>
  <Override PartName="/xl/drawings/drawing66.xml" ContentType="application/vnd.openxmlformats-officedocument.drawingml.chartshapes+xml"/>
  <Override PartName="/xl/drawings/drawing67.xml" ContentType="application/vnd.openxmlformats-officedocument.drawing+xml"/>
  <Override PartName="/xl/charts/chart3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68.xml" ContentType="application/vnd.openxmlformats-officedocument.drawingml.chartshapes+xml"/>
  <Override PartName="/xl/drawings/drawing69.xml" ContentType="application/vnd.openxmlformats-officedocument.drawing+xml"/>
  <Override PartName="/xl/drawings/drawing70.xml" ContentType="application/vnd.openxmlformats-officedocument.drawing+xml"/>
  <Override PartName="/xl/charts/chart3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71.xml" ContentType="application/vnd.openxmlformats-officedocument.drawingml.chartshapes+xml"/>
  <Override PartName="/xl/drawings/drawing72.xml" ContentType="application/vnd.openxmlformats-officedocument.drawing+xml"/>
  <Override PartName="/xl/charts/chart3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73.xml" ContentType="application/vnd.openxmlformats-officedocument.drawingml.chartshapes+xml"/>
  <Override PartName="/xl/drawings/drawing74.xml" ContentType="application/vnd.openxmlformats-officedocument.drawing+xml"/>
  <Override PartName="/xl/charts/chartEx2.xml" ContentType="application/vnd.ms-office.chartex+xml"/>
  <Override PartName="/xl/charts/style27.xml" ContentType="application/vnd.ms-office.chartstyle+xml"/>
  <Override PartName="/xl/charts/colors27.xml" ContentType="application/vnd.ms-office.chartcolorstyle+xml"/>
  <Override PartName="/xl/charts/chart37.xml" ContentType="application/vnd.openxmlformats-officedocument.drawingml.chart+xml"/>
  <Override PartName="/xl/drawings/drawing75.xml" ContentType="application/vnd.openxmlformats-officedocument.drawingml.chartshapes+xml"/>
  <Override PartName="/xl/drawings/drawing76.xml" ContentType="application/vnd.openxmlformats-officedocument.drawing+xml"/>
  <Override PartName="/xl/drawings/drawing77.xml" ContentType="application/vnd.openxmlformats-officedocument.drawing+xml"/>
  <Override PartName="/xl/charts/chartEx3.xml" ContentType="application/vnd.ms-office.chartex+xml"/>
  <Override PartName="/xl/charts/style28.xml" ContentType="application/vnd.ms-office.chartstyle+xml"/>
  <Override PartName="/xl/charts/colors28.xml" ContentType="application/vnd.ms-office.chartcolorstyle+xml"/>
  <Override PartName="/xl/charts/chart38.xml" ContentType="application/vnd.openxmlformats-officedocument.drawingml.chart+xml"/>
  <Override PartName="/xl/drawings/drawing78.xml" ContentType="application/vnd.openxmlformats-officedocument.drawingml.chartshapes+xml"/>
  <Override PartName="/xl/drawings/drawing79.xml" ContentType="application/vnd.openxmlformats-officedocument.drawing+xml"/>
  <Override PartName="/xl/drawings/drawing80.xml" ContentType="application/vnd.openxmlformats-officedocument.drawing+xml"/>
  <Override PartName="/xl/charts/chart3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81.xml" ContentType="application/vnd.openxmlformats-officedocument.drawingml.chartshapes+xml"/>
  <Override PartName="/xl/drawings/drawing82.xml" ContentType="application/vnd.openxmlformats-officedocument.drawing+xml"/>
  <Override PartName="/xl/charts/chart4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83.xml" ContentType="application/vnd.openxmlformats-officedocument.drawingml.chartshapes+xml"/>
  <Override PartName="/xl/drawings/drawing84.xml" ContentType="application/vnd.openxmlformats-officedocument.drawing+xml"/>
  <Override PartName="/xl/charts/chart4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85.xml" ContentType="application/vnd.openxmlformats-officedocument.drawingml.chartshapes+xml"/>
  <Override PartName="/xl/drawings/drawing86.xml" ContentType="application/vnd.openxmlformats-officedocument.drawing+xml"/>
  <Override PartName="/xl/charts/chart4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87.xml" ContentType="application/vnd.openxmlformats-officedocument.drawingml.chartshapes+xml"/>
  <Override PartName="/xl/drawings/drawing88.xml" ContentType="application/vnd.openxmlformats-officedocument.drawing+xml"/>
  <Override PartName="/xl/charts/chart4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89.xml" ContentType="application/vnd.openxmlformats-officedocument.drawingml.chartshapes+xml"/>
  <Override PartName="/xl/drawings/drawing90.xml" ContentType="application/vnd.openxmlformats-officedocument.drawing+xml"/>
  <Override PartName="/xl/charts/chart4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91.xml" ContentType="application/vnd.openxmlformats-officedocument.drawingml.chartshapes+xml"/>
  <Override PartName="/xl/drawings/drawing92.xml" ContentType="application/vnd.openxmlformats-officedocument.drawing+xml"/>
  <Override PartName="/xl/charts/chart4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93.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P:\TSY\WIP2026\TSY1035_Pre-election Economic and Fiscal Update 2026\Web\"/>
    </mc:Choice>
  </mc:AlternateContent>
  <xr:revisionPtr revIDLastSave="0" documentId="13_ncr:1_{D2E34BDA-941D-4C5B-92B1-876379FA15A2}" xr6:coauthVersionLast="47" xr6:coauthVersionMax="47" xr10:uidLastSave="{00000000-0000-0000-0000-000000000000}"/>
  <bookViews>
    <workbookView xWindow="-28920" yWindow="-60" windowWidth="29040" windowHeight="15720" tabRatio="901" xr2:uid="{A248D06D-BA65-40BB-81F1-88FDC4D56315}"/>
  </bookViews>
  <sheets>
    <sheet name="Index" sheetId="324" r:id="rId1"/>
    <sheet name="List of Charts and Tables" sheetId="449" r:id="rId2"/>
    <sheet name="Fig 1" sheetId="381" r:id="rId3"/>
    <sheet name="Data Fig 1" sheetId="380" r:id="rId4"/>
    <sheet name="Fig 2" sheetId="389" r:id="rId5"/>
    <sheet name="Data Fig 2" sheetId="390" r:id="rId6"/>
    <sheet name="Fig 3" sheetId="391" r:id="rId7"/>
    <sheet name="Data Fig 3" sheetId="392" r:id="rId8"/>
    <sheet name="Table 1" sheetId="396" r:id="rId9"/>
    <sheet name="Table 2" sheetId="397" r:id="rId10"/>
    <sheet name="Fig 1.1" sheetId="341" r:id="rId11"/>
    <sheet name="Data 1.1" sheetId="340" r:id="rId12"/>
    <sheet name="Fig 1.2" sheetId="335" r:id="rId13"/>
    <sheet name="Data 1.2" sheetId="331" r:id="rId14"/>
    <sheet name="Fig 1.3" sheetId="383" r:id="rId15"/>
    <sheet name="Data 1.3" sheetId="382" r:id="rId16"/>
    <sheet name="Fig 1.4" sheetId="374" r:id="rId17"/>
    <sheet name="Data 1.4" sheetId="358" r:id="rId18"/>
    <sheet name="Fig 1.5" sheetId="372" r:id="rId19"/>
    <sheet name="Data 1.5" sheetId="366" r:id="rId20"/>
    <sheet name="Fig 1.6" sheetId="375" r:id="rId21"/>
    <sheet name="Data 1.6" sheetId="367" r:id="rId22"/>
    <sheet name="Fig 1.7" sheetId="339" r:id="rId23"/>
    <sheet name="Data 1.7" sheetId="338" r:id="rId24"/>
    <sheet name="Fig 1.8" sheetId="343" r:id="rId25"/>
    <sheet name="Data 1.8" sheetId="342" r:id="rId26"/>
    <sheet name="Fig 1.9" sheetId="409" r:id="rId27"/>
    <sheet name="Data 1.9" sheetId="408" r:id="rId28"/>
    <sheet name="Fig 1.10" sheetId="373" r:id="rId29"/>
    <sheet name="Data 1.10" sheetId="368" r:id="rId30"/>
    <sheet name="Fig 1.11" sheetId="388" r:id="rId31"/>
    <sheet name="Data 1.11" sheetId="369" r:id="rId32"/>
    <sheet name="Fig 1.12" sheetId="376" r:id="rId33"/>
    <sheet name="Data 1.12" sheetId="370" r:id="rId34"/>
    <sheet name="Fig 1.13" sheetId="377" r:id="rId35"/>
    <sheet name="Data 1.13" sheetId="371" r:id="rId36"/>
    <sheet name="Fig 1.14" sheetId="344" r:id="rId37"/>
    <sheet name="Data 1.14" sheetId="345" r:id="rId38"/>
    <sheet name="Fig 1.15" sheetId="346" r:id="rId39"/>
    <sheet name="Data 1.15" sheetId="347" r:id="rId40"/>
    <sheet name="Fig 1.16" sheetId="386" r:id="rId41"/>
    <sheet name="Data 1.16" sheetId="387" r:id="rId42"/>
    <sheet name="Table 1.1" sheetId="348" r:id="rId43"/>
    <sheet name="Table 1.2" sheetId="378" r:id="rId44"/>
    <sheet name="Fig 2.1" sheetId="411" r:id="rId45"/>
    <sheet name="Data 2.1" sheetId="412" r:id="rId46"/>
    <sheet name="Fig 2.2 " sheetId="413" r:id="rId47"/>
    <sheet name="Data 2.2 " sheetId="414" r:id="rId48"/>
    <sheet name="Fig 2.3" sheetId="415" r:id="rId49"/>
    <sheet name="Data 2.3 " sheetId="416" r:id="rId50"/>
    <sheet name="Fig 2.4" sheetId="417" r:id="rId51"/>
    <sheet name="Data 2.4" sheetId="418" r:id="rId52"/>
    <sheet name="Fig 2.5 " sheetId="419" r:id="rId53"/>
    <sheet name="Data 2.5 " sheetId="420" r:id="rId54"/>
    <sheet name="Fig 2.6 " sheetId="421" r:id="rId55"/>
    <sheet name="Data 2.6 " sheetId="422" r:id="rId56"/>
    <sheet name="Fig 2.7" sheetId="423" r:id="rId57"/>
    <sheet name="Data 2.7" sheetId="424" r:id="rId58"/>
    <sheet name="Fig 2.8" sheetId="425" r:id="rId59"/>
    <sheet name="Data 2.8" sheetId="426" r:id="rId60"/>
    <sheet name="Fig 2.9" sheetId="427" r:id="rId61"/>
    <sheet name="Data 2.9" sheetId="428" r:id="rId62"/>
    <sheet name="Fig 2.10" sheetId="429" r:id="rId63"/>
    <sheet name="Data 2.10" sheetId="430" r:id="rId64"/>
    <sheet name="Fig 2.11" sheetId="431" r:id="rId65"/>
    <sheet name="Data 2.11" sheetId="432" r:id="rId66"/>
    <sheet name="Fig 2.12" sheetId="433" r:id="rId67"/>
    <sheet name="Data 2.12" sheetId="434" r:id="rId68"/>
    <sheet name="Fig 2.13 " sheetId="435" r:id="rId69"/>
    <sheet name="Data 2.13 " sheetId="436" r:id="rId70"/>
    <sheet name="Fig 2.14 " sheetId="437" r:id="rId71"/>
    <sheet name="Data 2.14 " sheetId="438" r:id="rId72"/>
    <sheet name="Fig 2.15 " sheetId="439" r:id="rId73"/>
    <sheet name="Data 2.15 " sheetId="440" r:id="rId74"/>
    <sheet name="Fig 2.16" sheetId="441" r:id="rId75"/>
    <sheet name="Data 2.16 " sheetId="442" r:id="rId76"/>
    <sheet name="Fig 2.17" sheetId="443" r:id="rId77"/>
    <sheet name="Data 2.17" sheetId="444" r:id="rId78"/>
    <sheet name="Fig 2.18" sheetId="445" r:id="rId79"/>
    <sheet name="Data 2.18" sheetId="446" r:id="rId80"/>
    <sheet name="Fig 2.19" sheetId="447" r:id="rId81"/>
    <sheet name="Data 2.19" sheetId="448" r:id="rId82"/>
    <sheet name="Table 2.1 " sheetId="399" r:id="rId83"/>
    <sheet name="Table 2.2" sheetId="400" r:id="rId84"/>
    <sheet name="Table 2.3" sheetId="401" r:id="rId85"/>
    <sheet name="Table 2.4 " sheetId="402" r:id="rId86"/>
    <sheet name="Table 2.5 " sheetId="403" r:id="rId87"/>
    <sheet name="Table 2.6" sheetId="410" r:id="rId88"/>
    <sheet name="Table 2.7" sheetId="404" r:id="rId89"/>
    <sheet name="Table 2.9" sheetId="405" r:id="rId90"/>
    <sheet name="Table 2.10" sheetId="406" r:id="rId91"/>
    <sheet name="Fig 3.1" sheetId="361" r:id="rId92"/>
    <sheet name="Data 3.1" sheetId="349" r:id="rId93"/>
    <sheet name="Fig 3.2" sheetId="362" r:id="rId94"/>
    <sheet name="Data 3.2" sheetId="354" r:id="rId95"/>
    <sheet name="Fig 3.3" sheetId="363" r:id="rId96"/>
    <sheet name="Data 3.3" sheetId="355" r:id="rId97"/>
    <sheet name="Fig 3.4" sheetId="364" r:id="rId98"/>
    <sheet name="Data 3.4" sheetId="356" r:id="rId99"/>
    <sheet name="Fig 3.5" sheetId="365" r:id="rId100"/>
    <sheet name="Data 3.5" sheetId="357" r:id="rId101"/>
    <sheet name="Fig 3.6" sheetId="325" r:id="rId102"/>
    <sheet name="Data 3.6" sheetId="326" r:id="rId103"/>
    <sheet name="Fig 3.7" sheetId="327" r:id="rId104"/>
    <sheet name="Data 3.7" sheetId="328" r:id="rId105"/>
    <sheet name="Table 3.1" sheetId="407" r:id="rId106"/>
    <sheet name="Table 4.1" sheetId="334" r:id="rId107"/>
    <sheet name="Fiscal Time Series" sheetId="321" r:id="rId108"/>
    <sheet name="Economic Time Series" sheetId="322" r:id="rId109"/>
  </sheets>
  <definedNames>
    <definedName name="\A">#REF!</definedName>
    <definedName name="\B">#REF!</definedName>
    <definedName name="\C">#REF!</definedName>
    <definedName name="\D">#REF!</definedName>
    <definedName name="\E">#REF!</definedName>
    <definedName name="\F">#REF!</definedName>
    <definedName name="\G">#REF!</definedName>
    <definedName name="\M">#REF!</definedName>
    <definedName name="\Y">#REF!</definedName>
    <definedName name="\Z">#REF!</definedName>
    <definedName name="_">#REF!,#REF!,#REF!,#REF!,#REF!,#REF!,#REF!,#REF!,#REF!,#REF!</definedName>
    <definedName name="___05MAY11">#REF!</definedName>
    <definedName name="___20MAY11">#REF!</definedName>
    <definedName name="___21MAY11">#REF!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05MAY11">#REF!</definedName>
    <definedName name="__123Graph_A" hidden="1">#REF!</definedName>
    <definedName name="__123Graph_AALLTAX" hidden="1">#REF!</definedName>
    <definedName name="__123Graph_ABERLGRAP" hidden="1">#REF!</definedName>
    <definedName name="__123Graph_ABSYSASST" hidden="1">#REF!</definedName>
    <definedName name="__123Graph_ACATCH1" hidden="1">#REF!</definedName>
    <definedName name="__123Graph_ACBASSETS" hidden="1">#REF!</definedName>
    <definedName name="__123Graph_ACFSINDIV" hidden="1">#REF!</definedName>
    <definedName name="__123Graph_ACHGSPD1" hidden="1">#REF!</definedName>
    <definedName name="__123Graph_ACHGSPD2" hidden="1">#REF!</definedName>
    <definedName name="__123Graph_ACONVERG1" hidden="1">#REF!</definedName>
    <definedName name="__123Graph_ACurrent" hidden="1">#REF!</definedName>
    <definedName name="__123Graph_AECTOT" hidden="1">#REF!</definedName>
    <definedName name="__123Graph_AEFF" hidden="1">#REF!</definedName>
    <definedName name="__123Graph_AERDOLLAR" hidden="1">#REF!</definedName>
    <definedName name="__123Graph_AERRUBLE" hidden="1">#REF!</definedName>
    <definedName name="__123Graph_AEXP" hidden="1">#REF!</definedName>
    <definedName name="__123Graph_AGFS.3" hidden="1">#REF!</definedName>
    <definedName name="__123Graph_AGR14PBF1" hidden="1">#REF!</definedName>
    <definedName name="__123Graph_AGRAPH2" hidden="1">#REF!</definedName>
    <definedName name="__123Graph_AGRAPH41" hidden="1">#REF!</definedName>
    <definedName name="__123Graph_AGRAPH42" hidden="1">#REF!</definedName>
    <definedName name="__123Graph_AGRAPH44" hidden="1">#REF!</definedName>
    <definedName name="__123Graph_AHOMEVAT" hidden="1">#REF!</definedName>
    <definedName name="__123Graph_AIBRD_LEND"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MIMPMAC" hidden="1">#REF!</definedName>
    <definedName name="__123Graph_AMONIMP" hidden="1">#REF!</definedName>
    <definedName name="__123Graph_AMULTVELO"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ERIB" hidden="1">#REF!</definedName>
    <definedName name="__123Graph_APIC" hidden="1">#REF!</definedName>
    <definedName name="__123Graph_APIPELINE" hidden="1">#REF!</definedName>
    <definedName name="__123Graph_APRODABSC" hidden="1">#REF!</definedName>
    <definedName name="__123Graph_APRODABSD" hidden="1">#REF!</definedName>
    <definedName name="__123Graph_APRODTRE2" hidden="1">#REF!</definedName>
    <definedName name="__123Graph_APRODTRE3" hidden="1">#REF!</definedName>
    <definedName name="__123Graph_APRODTRE4" hidden="1">#REF!</definedName>
    <definedName name="__123Graph_APRODTREND"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TEST1" hidden="1">#REF!</definedName>
    <definedName name="__123Graph_ATOBREV" hidden="1">#REF!</definedName>
    <definedName name="__123Graph_ATOTAL" hidden="1">#REF!</definedName>
    <definedName name="__123Graph_AUSRATE" hidden="1">#REF!</definedName>
    <definedName name="__123Graph_AUTRECHT" hidden="1">#REF!</definedName>
    <definedName name="__123Graph_AXRATE" hidden="1">#REF!</definedName>
    <definedName name="__123Graph_B" hidden="1">#REF!</definedName>
    <definedName name="__123Graph_BBERLGRAP" hidden="1">#REF!</definedName>
    <definedName name="__123Graph_BBSYSASST" hidden="1">#REF!</definedName>
    <definedName name="__123Graph_BCATCH1" hidden="1">#REF!</definedName>
    <definedName name="__123Graph_BCBASSETS" hidden="1">#REF!</definedName>
    <definedName name="__123Graph_BCFSINDIV" hidden="1">#REF!</definedName>
    <definedName name="__123Graph_BCFSUK" hidden="1">#REF!</definedName>
    <definedName name="__123Graph_BCHGSPD1" hidden="1">#REF!</definedName>
    <definedName name="__123Graph_BCHGSPD2" hidden="1">#REF!</definedName>
    <definedName name="__123Graph_BCONVERG1" hidden="1">#REF!</definedName>
    <definedName name="__123Graph_BCurrent" hidden="1">#REF!</definedName>
    <definedName name="__123Graph_BECTOT" hidden="1">#REF!</definedName>
    <definedName name="__123Graph_BEFF" hidden="1">#REF!</definedName>
    <definedName name="__123Graph_BERDOLLAR" hidden="1">#REF!</definedName>
    <definedName name="__123Graph_BERRUBLE" hidden="1">#REF!</definedName>
    <definedName name="__123Graph_BGFS.1" hidden="1">#REF!</definedName>
    <definedName name="__123Graph_BGFS.3" hidden="1">#REF!</definedName>
    <definedName name="__123Graph_BGRAPH2" hidden="1">#REF!</definedName>
    <definedName name="__123Graph_BGRAPH41" hidden="1">#REF!</definedName>
    <definedName name="__123Graph_BHOMEVAT" hidden="1">#REF!</definedName>
    <definedName name="__123Graph_BIBRD_LEND" hidden="1">#REF!</definedName>
    <definedName name="__123Graph_BIMPORT" hidden="1">#REF!</definedName>
    <definedName name="__123Graph_BLBF" hidden="1">#REF!</definedName>
    <definedName name="__123Graph_BLBFFIN" hidden="1">#REF!</definedName>
    <definedName name="__123Graph_BLCB" hidden="1">#REF!</definedName>
    <definedName name="__123Graph_BMONIMP" hidden="1">#REF!</definedName>
    <definedName name="__123Graph_BMULTVELO" hidden="1">#REF!</definedName>
    <definedName name="__123Graph_BPDTRENDS" hidden="1">#REF!</definedName>
    <definedName name="__123Graph_BPERIB" hidden="1">#REF!</definedName>
    <definedName name="__123Graph_BPIC" hidden="1">#REF!</definedName>
    <definedName name="__123Graph_BPIPELINE" hidden="1">#REF!</definedName>
    <definedName name="__123Graph_BPRODABSC" hidden="1">#REF!</definedName>
    <definedName name="__123Graph_BPRODABSD" hidden="1">#REF!</definedName>
    <definedName name="__123Graph_BREALRATE" hidden="1">#REF!</definedName>
    <definedName name="__123Graph_BREER3" hidden="1">#REF!</definedName>
    <definedName name="__123Graph_BRESCOV" hidden="1">#REF!</definedName>
    <definedName name="__123Graph_BRUBRATE" hidden="1">#REF!</definedName>
    <definedName name="__123Graph_BTAX1" hidden="1">#REF!</definedName>
    <definedName name="__123Graph_BTEST1" hidden="1">#REF!</definedName>
    <definedName name="__123Graph_BTOTAL" hidden="1">#REF!</definedName>
    <definedName name="__123Graph_BUSRATE" hidden="1">#REF!</definedName>
    <definedName name="__123Graph_C" hidden="1">#REF!</definedName>
    <definedName name="__123Graph_CACT13BUD" hidden="1">#REF!</definedName>
    <definedName name="__123Graph_CBERLGRAP" hidden="1">#REF!</definedName>
    <definedName name="__123Graph_CBSYSASST" hidden="1">#REF!</definedName>
    <definedName name="__123Graph_CCATCH1" hidden="1">#REF!</definedName>
    <definedName name="__123Graph_CCFSINDIV" hidden="1">#REF!</definedName>
    <definedName name="__123Graph_CCFSUK" hidden="1">#REF!</definedName>
    <definedName name="__123Graph_CCONVERG1" hidden="1">#REF!</definedName>
    <definedName name="__123Graph_CECTOT" hidden="1">#REF!</definedName>
    <definedName name="__123Graph_CEFF" hidden="1">#REF!</definedName>
    <definedName name="__123Graph_CGFS.3" hidden="1">#REF!</definedName>
    <definedName name="__123Graph_CGR14PBF1" hidden="1">#REF!</definedName>
    <definedName name="__123Graph_CGRAPH1" hidden="1">#REF!</definedName>
    <definedName name="__123Graph_CGRAPH41" hidden="1">#REF!</definedName>
    <definedName name="__123Graph_CGRAPH44" hidden="1">#REF!</definedName>
    <definedName name="__123Graph_CLBF" hidden="1">#REF!</definedName>
    <definedName name="__123Graph_CPERIA" hidden="1">#REF!</definedName>
    <definedName name="__123Graph_CPERIB" hidden="1">#REF!</definedName>
    <definedName name="__123Graph_CPIC" hidden="1">#REF!</definedName>
    <definedName name="__123Graph_CPRODABSC" hidden="1">#REF!</definedName>
    <definedName name="__123Graph_CPRODTRE2" hidden="1">#REF!</definedName>
    <definedName name="__123Graph_CPRODTREND" hidden="1">#REF!</definedName>
    <definedName name="__123Graph_CREER3" hidden="1">#REF!</definedName>
    <definedName name="__123Graph_CRESCOV" hidden="1">#REF!</definedName>
    <definedName name="__123Graph_CTAX1" hidden="1">#REF!</definedName>
    <definedName name="__123Graph_CTEST1" hidden="1">#REF!</definedName>
    <definedName name="__123Graph_CUTRECHT" hidden="1">#REF!</definedName>
    <definedName name="__123Graph_CXRATE" hidden="1">#REF!</definedName>
    <definedName name="__123Graph_D" hidden="1">#REF!</definedName>
    <definedName name="__123Graph_DACT13BUD" hidden="1">#REF!</definedName>
    <definedName name="__123Graph_DBERLGRAP" hidden="1">#REF!</definedName>
    <definedName name="__123Graph_DCATCH1" hidden="1">#REF!</definedName>
    <definedName name="__123Graph_DCFSINDIV" hidden="1">#REF!</definedName>
    <definedName name="__123Graph_DCFSUK" hidden="1">#REF!</definedName>
    <definedName name="__123Graph_DCONVERG1" hidden="1">#REF!</definedName>
    <definedName name="__123Graph_DECTOT" hidden="1">#REF!</definedName>
    <definedName name="__123Graph_DEFF" hidden="1">#REF!</definedName>
    <definedName name="__123Graph_DEFF2" hidden="1">#REF!</definedName>
    <definedName name="__123Graph_DGR14PBF1" hidden="1">#REF!</definedName>
    <definedName name="__123Graph_DGRAPH1" hidden="1">#REF!</definedName>
    <definedName name="__123Graph_DGRAPH41" hidden="1">#REF!</definedName>
    <definedName name="__123Graph_DLBF" hidden="1">#REF!</definedName>
    <definedName name="__123Graph_DPERIA" hidden="1">#REF!</definedName>
    <definedName name="__123Graph_DPERIB" hidden="1">#REF!</definedName>
    <definedName name="__123Graph_DPIC" hidden="1">#REF!</definedName>
    <definedName name="__123Graph_DPRODABSC" hidden="1">#REF!</definedName>
    <definedName name="__123Graph_DREER3" hidden="1">#REF!</definedName>
    <definedName name="__123Graph_DTAX1" hidden="1">#REF!</definedName>
    <definedName name="__123Graph_DTEST1" hidden="1">#REF!</definedName>
    <definedName name="__123Graph_DUTRECHT" hidden="1">#REF!</definedName>
    <definedName name="__123Graph_E" hidden="1">#REF!</definedName>
    <definedName name="__123Graph_EACT13BUD" hidden="1">#REF!</definedName>
    <definedName name="__123Graph_EBERLGRAP" hidden="1">#REF!</definedName>
    <definedName name="__123Graph_ECATCH1" hidden="1">#REF!</definedName>
    <definedName name="__123Graph_ECFSINDIV" hidden="1">#REF!</definedName>
    <definedName name="__123Graph_ECFSUK" hidden="1">#REF!</definedName>
    <definedName name="__123Graph_ECONVERG1" hidden="1">#REF!</definedName>
    <definedName name="__123Graph_EECTOT" hidden="1">#REF!</definedName>
    <definedName name="__123Graph_EEFF" hidden="1">#REF!</definedName>
    <definedName name="__123Graph_EEFFHIC" hidden="1">#REF!</definedName>
    <definedName name="__123Graph_EGR14PBF1" hidden="1">#REF!</definedName>
    <definedName name="__123Graph_EGRAPH1" hidden="1">#REF!</definedName>
    <definedName name="__123Graph_EGRAPH41" hidden="1">#REF!</definedName>
    <definedName name="__123Graph_ELBF" hidden="1">#REF!</definedName>
    <definedName name="__123Graph_EPERIA" hidden="1">#REF!</definedName>
    <definedName name="__123Graph_EPIC" hidden="1">#REF!</definedName>
    <definedName name="__123Graph_EPRODABSC" hidden="1">#REF!</definedName>
    <definedName name="__123Graph_EREER3" hidden="1">#REF!</definedName>
    <definedName name="__123Graph_ETAX1" hidden="1">#REF!</definedName>
    <definedName name="__123Graph_ETEST1" hidden="1">#REF!</definedName>
    <definedName name="__123Graph_FACT13BUD" hidden="1">#REF!</definedName>
    <definedName name="__123Graph_FBERLGRAP" hidden="1">#REF!</definedName>
    <definedName name="__123Graph_FCFSUK" hidden="1">#REF!</definedName>
    <definedName name="__123Graph_FEFF" hidden="1">#REF!</definedName>
    <definedName name="__123Graph_FEFFHIC" hidden="1">#REF!</definedName>
    <definedName name="__123Graph_FGR14PBF1" hidden="1">#REF!</definedName>
    <definedName name="__123Graph_FGRAPH1" hidden="1">#REF!</definedName>
    <definedName name="__123Graph_FGRAPH41" hidden="1">#REF!</definedName>
    <definedName name="__123Graph_FLBF" hidden="1">#REF!</definedName>
    <definedName name="__123Graph_FPIC" hidden="1">#REF!</definedName>
    <definedName name="__123Graph_FPRODABSC" hidden="1">#REF!</definedName>
    <definedName name="__123Graph_FREER3" hidden="1">#REF!</definedName>
    <definedName name="__123Graph_FTEST1"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GSPD1" hidden="1">#REF!</definedName>
    <definedName name="__123Graph_XCHGSPD2" hidden="1">#REF!</definedName>
    <definedName name="__123Graph_XCurrent" hidden="1">#REF!</definedName>
    <definedName name="__123Graph_XECTOT" hidden="1">#REF!</definedName>
    <definedName name="__123Graph_XEFF" hidden="1">#REF!</definedName>
    <definedName name="__123Graph_XERDOLLAR" hidden="1">#REF!</definedName>
    <definedName name="__123Graph_XERRUBLE" hidden="1">#REF!</definedName>
    <definedName name="__123Graph_XEXP" hidden="1">#REF!</definedName>
    <definedName name="__123Graph_XGFS.1" hidden="1">#REF!</definedName>
    <definedName name="__123Graph_XGFS.3" hidden="1">#REF!</definedName>
    <definedName name="__123Graph_XGR14PBF1" hidden="1">#REF!</definedName>
    <definedName name="__123Graph_XGRAPH1" hidden="1">#REF!</definedName>
    <definedName name="__123Graph_XHOMEVAT" hidden="1">#REF!</definedName>
    <definedName name="__123Graph_XIBRD_LEND"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RUBRATE" hidden="1">#REF!</definedName>
    <definedName name="__123Graph_XSTAG2ALL" hidden="1">#REF!</definedName>
    <definedName name="__123Graph_XSTAG2EC" hidden="1">#REF!</definedName>
    <definedName name="__123Graph_XTAX1" hidden="1">#REF!</definedName>
    <definedName name="__123Graph_XTEST1" hidden="1">#REF!</definedName>
    <definedName name="__123Graph_XTOBREV" hidden="1">#REF!</definedName>
    <definedName name="__123Graph_XTOTAL" hidden="1">#REF!</definedName>
    <definedName name="__123Graph_XUSRATE" hidden="1">#REF!</definedName>
    <definedName name="__123Graph_XXRATE" hidden="1">#REF!</definedName>
    <definedName name="__135Graph" hidden="1">#REF!</definedName>
    <definedName name="__20MAY11">#REF!</definedName>
    <definedName name="__21MAY11">#REF!</definedName>
    <definedName name="__ISC01">#REF!</definedName>
    <definedName name="__ISC2">#REF!</definedName>
    <definedName name="__ISC3">#REF!+#REF!</definedName>
    <definedName name="__ISC567">#REF!</definedName>
    <definedName name="__Isp2">#REF!</definedName>
    <definedName name="__tab10">#REF!</definedName>
    <definedName name="__tab11">#REF!</definedName>
    <definedName name="__tab34">#REF!</definedName>
    <definedName name="__tab9">#REF!</definedName>
    <definedName name="_05MAY11">#REF!</definedName>
    <definedName name="_1___123Graph_AChart_1A" hidden="1">#REF!</definedName>
    <definedName name="_1__123Graph_ACHART_15"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__123Graph_CSWE_EMPL" hidden="1">#REF!</definedName>
    <definedName name="_10__123Graph_XCHART_15" hidden="1">#REF!</definedName>
    <definedName name="_104__123Graph_BWB_ADJ_PRJ" hidden="1">#REF!</definedName>
    <definedName name="_11___123Graph_XChart_4A" hidden="1">#REF!</definedName>
    <definedName name="_11__123Graph_AWB_ADJ_PRJ" hidden="1">#REF!</definedName>
    <definedName name="_11__123Graph_CSWE_EMPL"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1" hidden="1">#REF!</definedName>
    <definedName name="_2__123Graph_AChart_2A" hidden="1">#REF!</definedName>
    <definedName name="_2__123Graph_BCHART_10" hidden="1">#REF!</definedName>
    <definedName name="_2__123Graph_BCHART_1A" hidden="1">#REF!</definedName>
    <definedName name="_20__123Graph_BWB_ADJ_PRJ" hidden="1">#REF!</definedName>
    <definedName name="_20MAY11">#REF!</definedName>
    <definedName name="_21__123Graph_BWB_ADJ_PRJ" hidden="1">#REF!</definedName>
    <definedName name="_21__123Graph_CCHART_1" hidden="1">#REF!</definedName>
    <definedName name="_21MAY11">#REF!</definedName>
    <definedName name="_22__123Graph_CCHART_1" hidden="1">#REF!</definedName>
    <definedName name="_22__123Graph_CCHART_2"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3___123Graph_AChart_3A" hidden="1">#REF!</definedName>
    <definedName name="_3__123Graph_ACHART_1" hidden="1">#REF!</definedName>
    <definedName name="_3__123Graph_AChart_3A" hidden="1">#REF!</definedName>
    <definedName name="_3__123Graph_BCHART_13"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hidden="1">#REF!</definedName>
    <definedName name="_4__123Graph_ADEV_EMPL" hidden="1">#REF!</definedName>
    <definedName name="_4__123Graph_BCHART_15" hidden="1">#REF!</definedName>
    <definedName name="_49__123Graph_AIBA_IBRD" hidden="1">#REF!</definedName>
    <definedName name="_5___123Graph_BChart_1A" hidden="1">#REF!</definedName>
    <definedName name="_5__123Graph_ACHART_2" hidden="1">#REF!</definedName>
    <definedName name="_5__123Graph_ADEV_EMPL" hidden="1">#REF!</definedName>
    <definedName name="_5__123Graph_BChart_1A" hidden="1">#REF!</definedName>
    <definedName name="_5__123Graph_CCHART_10" hidden="1">#REF!</definedName>
    <definedName name="_6__123Graph_AIBA_IBRD" hidden="1">#REF!</definedName>
    <definedName name="_6__123Graph_BCHART_1" hidden="1">#REF!</definedName>
    <definedName name="_6__123Graph_BDEV_EMPL" hidden="1">#REF!</definedName>
    <definedName name="_6__123Graph_CCHART_13"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7__123Graph_BDEV_EMPL" hidden="1">#REF!</definedName>
    <definedName name="_7__123Graph_CCHART_15"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8__123Graph_CDEV_EMPL" hidden="1">#REF!</definedName>
    <definedName name="_8__123Graph_XCHART_10"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9__123Graph_CDEV_EMPL" hidden="1">#REF!</definedName>
    <definedName name="_9__123Graph_XCHART_13"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"'34c88094-f24c-4a1f-96c4-f9d09877a636'"</definedName>
    <definedName name="_AMO_XmlVersion" hidden="1">"'1'"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SelectiveQR" hidden="1">FALSE</definedName>
    <definedName name="_AtRisk_SimSetting_ReportsList" hidden="1">516</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LX1.INC">#REF!</definedName>
    <definedName name="_DLX2.INC">#REF!</definedName>
    <definedName name="_DLX3.INC">#REF!</definedName>
    <definedName name="_EX6">#REF!</definedName>
    <definedName name="_EX9596">#REF!</definedName>
    <definedName name="_Fill" hidden="1">#REF!</definedName>
    <definedName name="_Filler" hidden="1">#REF!</definedName>
    <definedName name="_filterd" hidden="1">#REF!</definedName>
    <definedName name="_xlnm._FilterDatabase" localSheetId="73" hidden="1">'Data 2.15 '!#REF!</definedName>
    <definedName name="_xlnm._FilterDatabase" localSheetId="79" hidden="1">'Data 2.18'!#REF!</definedName>
    <definedName name="_xlnm._FilterDatabase" localSheetId="81" hidden="1">'Data 2.19'!#REF!</definedName>
    <definedName name="_xlnm._FilterDatabase" localSheetId="59" hidden="1">'Data 2.8'!#REF!</definedName>
    <definedName name="_xlnm._FilterDatabase" localSheetId="102" hidden="1">'Data 3.6'!$B$4:$E$31</definedName>
    <definedName name="_xlnm._FilterDatabase" localSheetId="104" hidden="1">'Data 3.7'!$B$4:$E$4</definedName>
    <definedName name="_xlnm._FilterDatabase" hidden="1">#REF!</definedName>
    <definedName name="_ISC01">#REF!</definedName>
    <definedName name="_ISC2">#REF!</definedName>
    <definedName name="_ISC3">#REF!+#REF!</definedName>
    <definedName name="_ISC567">#REF!</definedName>
    <definedName name="_Isp2">#REF!</definedName>
    <definedName name="_Key1" hidden="1">#REF!</definedName>
    <definedName name="_Labourgraph" hidden="1">#REF!</definedName>
    <definedName name="_mfp">#REF!</definedName>
    <definedName name="_Order1" hidden="1">0</definedName>
    <definedName name="_Order2" hidden="1">0</definedName>
    <definedName name="_Ref223765035">#REF!</definedName>
    <definedName name="_Ref223780492">#REF!</definedName>
    <definedName name="_Regression_Int" hidden="1">1</definedName>
    <definedName name="_Regression_Out" hidden="1">#REF!</definedName>
    <definedName name="_Regression_X" hidden="1">#REF!</definedName>
    <definedName name="_Regression_Y" hidden="1">#REF!</definedName>
    <definedName name="_TAB1">#REF!</definedName>
    <definedName name="_X1">#REF!</definedName>
    <definedName name="_X4">#REF!</definedName>
    <definedName name="_xlchart.v1.0" hidden="1">'Data 2.8'!$B$1</definedName>
    <definedName name="_xlchart.v1.1" hidden="1">'Data 2.8'!$B$5:$E$5</definedName>
    <definedName name="_xlchart.v1.2" hidden="1">'Data 2.8'!$B$6:$E$6</definedName>
    <definedName name="_xlchart.v1.3" hidden="1">'Data 2.18'!$B$5:$F$5</definedName>
    <definedName name="_xlchart.v1.4" hidden="1">'Data 2.18'!$B$6:$F$6</definedName>
    <definedName name="_xlchart.v1.5" hidden="1">'Data 2.19'!$B$5:$F$5</definedName>
    <definedName name="_xlchart.v1.6" hidden="1">'Data 2.19'!$B$6:$F$6</definedName>
    <definedName name="a" localSheetId="41" hidden="1">{"DSBT",#N/A,FALSE,"DSBT";"CASHPAY",#N/A,FALSE,"CASHPAY"}</definedName>
    <definedName name="a" localSheetId="73" hidden="1">{"DSBT",#N/A,FALSE,"DSBT";"CASHPAY",#N/A,FALSE,"CASHPAY"}</definedName>
    <definedName name="a" localSheetId="79" hidden="1">{"DSBT",#N/A,FALSE,"DSBT";"CASHPAY",#N/A,FALSE,"CASHPAY"}</definedName>
    <definedName name="a" localSheetId="81" hidden="1">{"DSBT",#N/A,FALSE,"DSBT";"CASHPAY",#N/A,FALSE,"CASHPAY"}</definedName>
    <definedName name="a" localSheetId="57" hidden="1">{"DSBT",#N/A,FALSE,"DSBT";"CASHPAY",#N/A,FALSE,"CASHPAY"}</definedName>
    <definedName name="a" localSheetId="59" hidden="1">{"DSBT",#N/A,FALSE,"DSBT";"CASHPAY",#N/A,FALSE,"CASHPAY"}</definedName>
    <definedName name="a" localSheetId="102" hidden="1">{"DSBT",#N/A,FALSE,"DSBT";"CASHPAY",#N/A,FALSE,"CASHPAY"}</definedName>
    <definedName name="a" localSheetId="104" hidden="1">{"DSBT",#N/A,FALSE,"DSBT";"CASHPAY",#N/A,FALSE,"CASHPAY"}</definedName>
    <definedName name="a" localSheetId="5" hidden="1">{"DSBT",#N/A,FALSE,"DSBT";"CASHPAY",#N/A,FALSE,"CASHPAY"}</definedName>
    <definedName name="a" localSheetId="42" hidden="1">{"DSBT",#N/A,FALSE,"DSBT";"CASHPAY",#N/A,FALSE,"CASHPAY"}</definedName>
    <definedName name="a" localSheetId="87">'Table 2.6'!#REF!</definedName>
    <definedName name="a" hidden="1">{"DSBT",#N/A,FALSE,"DSBT";"CASHPAY",#N/A,FALSE,"CASHPAY"}</definedName>
    <definedName name="A11B_Notes2005">#REF!</definedName>
    <definedName name="A14_Age">#REF!</definedName>
    <definedName name="A14_Category">#REF!</definedName>
    <definedName name="A14_ISCED">#REF!</definedName>
    <definedName name="aa" localSheetId="41" hidden="1">{"DSBT",#N/A,FALSE,"DSBT";"CASHPAY",#N/A,FALSE,"CASHPAY"}</definedName>
    <definedName name="aa" localSheetId="73" hidden="1">{"DSBT",#N/A,FALSE,"DSBT";"CASHPAY",#N/A,FALSE,"CASHPAY"}</definedName>
    <definedName name="aa" localSheetId="79" hidden="1">{"DSBT",#N/A,FALSE,"DSBT";"CASHPAY",#N/A,FALSE,"CASHPAY"}</definedName>
    <definedName name="aa" localSheetId="81" hidden="1">{"DSBT",#N/A,FALSE,"DSBT";"CASHPAY",#N/A,FALSE,"CASHPAY"}</definedName>
    <definedName name="aa" localSheetId="57" hidden="1">{"DSBT",#N/A,FALSE,"DSBT";"CASHPAY",#N/A,FALSE,"CASHPAY"}</definedName>
    <definedName name="aa" localSheetId="59" hidden="1">{"DSBT",#N/A,FALSE,"DSBT";"CASHPAY",#N/A,FALSE,"CASHPAY"}</definedName>
    <definedName name="aa" localSheetId="102" hidden="1">{"DSBT",#N/A,FALSE,"DSBT";"CASHPAY",#N/A,FALSE,"CASHPAY"}</definedName>
    <definedName name="aa" localSheetId="104" hidden="1">{"DSBT",#N/A,FALSE,"DSBT";"CASHPAY",#N/A,FALSE,"CASHPAY"}</definedName>
    <definedName name="aa" localSheetId="5" hidden="1">{"DSBT",#N/A,FALSE,"DSBT";"CASHPAY",#N/A,FALSE,"CASHPAY"}</definedName>
    <definedName name="aa" localSheetId="42" hidden="1">{"DSBT",#N/A,FALSE,"DSBT";"CASHPAY",#N/A,FALSE,"CASHPAY"}</definedName>
    <definedName name="aa" localSheetId="82" hidden="1">{"DSBT",#N/A,FALSE,"DSBT";"CASHPAY",#N/A,FALSE,"CASHPAY"}</definedName>
    <definedName name="aa" localSheetId="84" hidden="1">{"DSBT",#N/A,FALSE,"DSBT";"CASHPAY",#N/A,FALSE,"CASHPAY"}</definedName>
    <definedName name="aa" localSheetId="87" hidden="1">{"DSBT",#N/A,FALSE,"DSBT";"CASHPAY",#N/A,FALSE,"CASHPAY"}</definedName>
    <definedName name="aa" hidden="1">{"DSBT",#N/A,FALSE,"DSBT";"CASHPAY",#N/A,FALSE,"CASHPAY"}</definedName>
    <definedName name="aaaa" localSheetId="41" hidden="1">{"DSBT",#N/A,FALSE,"DSBT";"CASHPAY",#N/A,FALSE,"CASHPAY"}</definedName>
    <definedName name="aaaa" localSheetId="102" hidden="1">{"DSBT",#N/A,FALSE,"DSBT";"CASHPAY",#N/A,FALSE,"CASHPAY"}</definedName>
    <definedName name="aaaa" localSheetId="104" hidden="1">{"DSBT",#N/A,FALSE,"DSBT";"CASHPAY",#N/A,FALSE,"CASHPAY"}</definedName>
    <definedName name="aaaa" localSheetId="42" hidden="1">{"DSBT",#N/A,FALSE,"DSBT";"CASHPAY",#N/A,FALSE,"CASHPAY"}</definedName>
    <definedName name="aaaa" localSheetId="82" hidden="1">{"DSBT",#N/A,FALSE,"DSBT";"CASHPAY",#N/A,FALSE,"CASHPAY"}</definedName>
    <definedName name="aaaa" localSheetId="87" hidden="1">{"DSBT",#N/A,FALSE,"DSBT";"CASHPAY",#N/A,FALSE,"CASHPAY"}</definedName>
    <definedName name="aaaa" hidden="1">{"DSBT",#N/A,FALSE,"DSBT";"CASHPAY",#N/A,FALSE,"CASHPAY"}</definedName>
    <definedName name="ab" localSheetId="41" hidden="1">{"DSBT",#N/A,FALSE,"DSBT";"CASHPAY",#N/A,FALSE,"CASHPAY"}</definedName>
    <definedName name="ab" localSheetId="102" hidden="1">{"DSBT",#N/A,FALSE,"DSBT";"CASHPAY",#N/A,FALSE,"CASHPAY"}</definedName>
    <definedName name="ab" localSheetId="104" hidden="1">{"DSBT",#N/A,FALSE,"DSBT";"CASHPAY",#N/A,FALSE,"CASHPAY"}</definedName>
    <definedName name="ab" localSheetId="42" hidden="1">{"DSBT",#N/A,FALSE,"DSBT";"CASHPAY",#N/A,FALSE,"CASHPAY"}</definedName>
    <definedName name="ab" localSheetId="82" hidden="1">{"DSBT",#N/A,FALSE,"DSBT";"CASHPAY",#N/A,FALSE,"CASHPAY"}</definedName>
    <definedName name="ab" localSheetId="87" hidden="1">{"DSBT",#N/A,FALSE,"DSBT";"CASHPAY",#N/A,FALSE,"CASHPAY"}</definedName>
    <definedName name="ab" hidden="1">{"DSBT",#N/A,FALSE,"DSBT";"CASHPAY",#N/A,FALSE,"CASHPAY"}</definedName>
    <definedName name="AccessDatabase" hidden="1">"C:\ncux\bud\rms_inv.mdb"</definedName>
    <definedName name="ACwvu.PLA2." hidden="1">#REF!</definedName>
    <definedName name="adfsdf" hidden="1">#REF!</definedName>
    <definedName name="adsf" localSheetId="41" hidden="1">{"ESTIMATES",#N/A,FALSE,"CASH"}</definedName>
    <definedName name="adsf" localSheetId="73" hidden="1">{"ESTIMATES",#N/A,FALSE,"CASH"}</definedName>
    <definedName name="adsf" localSheetId="79" hidden="1">{"ESTIMATES",#N/A,FALSE,"CASH"}</definedName>
    <definedName name="adsf" localSheetId="81" hidden="1">{"ESTIMATES",#N/A,FALSE,"CASH"}</definedName>
    <definedName name="adsf" localSheetId="57" hidden="1">{"ESTIMATES",#N/A,FALSE,"CASH"}</definedName>
    <definedName name="adsf" localSheetId="59" hidden="1">{"ESTIMATES",#N/A,FALSE,"CASH"}</definedName>
    <definedName name="adsf" localSheetId="102" hidden="1">{"ESTIMATES",#N/A,FALSE,"CASH"}</definedName>
    <definedName name="adsf" localSheetId="104" hidden="1">{"ESTIMATES",#N/A,FALSE,"CASH"}</definedName>
    <definedName name="adsf" localSheetId="5" hidden="1">{"ESTIMATES",#N/A,FALSE,"CASH"}</definedName>
    <definedName name="adsf" localSheetId="42" hidden="1">{"ESTIMATES",#N/A,FALSE,"CASH"}</definedName>
    <definedName name="adsf" localSheetId="82" hidden="1">{"ESTIMATES",#N/A,FALSE,"CASH"}</definedName>
    <definedName name="adsf" localSheetId="84" hidden="1">{"ESTIMATES",#N/A,FALSE,"CASH"}</definedName>
    <definedName name="adsf" localSheetId="87" hidden="1">{"ESTIMATES",#N/A,FALSE,"CASH"}</definedName>
    <definedName name="adsf" hidden="1">{"ESTIMATES",#N/A,FALSE,"CASH"}</definedName>
    <definedName name="af" localSheetId="41" hidden="1">{"CASH BALANCING",#N/A,FALSE,"CASH";"CASH REPORT",#N/A,FALSE,"CASH"}</definedName>
    <definedName name="af" localSheetId="73" hidden="1">{"CASH BALANCING",#N/A,FALSE,"CASH";"CASH REPORT",#N/A,FALSE,"CASH"}</definedName>
    <definedName name="af" localSheetId="79" hidden="1">{"CASH BALANCING",#N/A,FALSE,"CASH";"CASH REPORT",#N/A,FALSE,"CASH"}</definedName>
    <definedName name="af" localSheetId="81" hidden="1">{"CASH BALANCING",#N/A,FALSE,"CASH";"CASH REPORT",#N/A,FALSE,"CASH"}</definedName>
    <definedName name="af" localSheetId="57" hidden="1">{"CASH BALANCING",#N/A,FALSE,"CASH";"CASH REPORT",#N/A,FALSE,"CASH"}</definedName>
    <definedName name="af" localSheetId="59" hidden="1">{"CASH BALANCING",#N/A,FALSE,"CASH";"CASH REPORT",#N/A,FALSE,"CASH"}</definedName>
    <definedName name="af" localSheetId="102" hidden="1">{"CASH BALANCING",#N/A,FALSE,"CASH";"CASH REPORT",#N/A,FALSE,"CASH"}</definedName>
    <definedName name="af" localSheetId="104" hidden="1">{"CASH BALANCING",#N/A,FALSE,"CASH";"CASH REPORT",#N/A,FALSE,"CASH"}</definedName>
    <definedName name="af" localSheetId="5" hidden="1">{"CASH BALANCING",#N/A,FALSE,"CASH";"CASH REPORT",#N/A,FALSE,"CASH"}</definedName>
    <definedName name="af" localSheetId="42" hidden="1">{"CASH BALANCING",#N/A,FALSE,"CASH";"CASH REPORT",#N/A,FALSE,"CASH"}</definedName>
    <definedName name="af" localSheetId="82" hidden="1">{"CASH BALANCING",#N/A,FALSE,"CASH";"CASH REPORT",#N/A,FALSE,"CASH"}</definedName>
    <definedName name="af" localSheetId="84" hidden="1">{"CASH BALANCING",#N/A,FALSE,"CASH";"CASH REPORT",#N/A,FALSE,"CASH"}</definedName>
    <definedName name="af" localSheetId="87" hidden="1">{"CASH BALANCING",#N/A,FALSE,"CASH";"CASH REPORT",#N/A,FALSE,"CASH"}</definedName>
    <definedName name="af" hidden="1">{"CASH BALANCING",#N/A,FALSE,"CASH";"CASH REPORT",#N/A,FALSE,"CASH"}</definedName>
    <definedName name="AGE_MIGR">#REF!</definedName>
    <definedName name="Age00_04">OFFSET(#REF!,0,0,1,COUNT(#REF!))</definedName>
    <definedName name="Age05_09">OFFSET(#REF!,0,0,1,COUNT(#REF!+1))</definedName>
    <definedName name="Age10_14">OFFSET(#REF!,0,0,1,#REF!)</definedName>
    <definedName name="Age15_19">OFFSET(#REF!,0,0,1,#REF!)</definedName>
    <definedName name="Age20_24">OFFSET(#REF!,0,0,1,#REF!)</definedName>
    <definedName name="Age25_29">OFFSET(#REF!,0,0,1,#REF!)</definedName>
    <definedName name="Age30_34">OFFSET(#REF!,0,0,1,#REF!)</definedName>
    <definedName name="Age35_39">OFFSET(#REF!,0,0,1,#REF!)</definedName>
    <definedName name="Age40_44">OFFSET(#REF!,0,0,1,#REF!)</definedName>
    <definedName name="Age45_49">OFFSET(#REF!,0,0,1,#REF!)</definedName>
    <definedName name="Age50_54">OFFSET(#REF!,0,0,1,#REF!)</definedName>
    <definedName name="Age55_59">OFFSET(#REF!,0,0,1,#REF!)</definedName>
    <definedName name="Age60_64">OFFSET(#REF!,0,0,1,#REF!)</definedName>
    <definedName name="Age65plus">OFFSET(#REF!,0,0,1,#REF!)</definedName>
    <definedName name="aj" hidden="1">#REF!</definedName>
    <definedName name="akldfjaljfld" hidden="1">#REF!</definedName>
    <definedName name="ALLBIRR">#REF!</definedName>
    <definedName name="allCountries" localSheetId="82">#REF!</definedName>
    <definedName name="allCountries" localSheetId="84">#REF!</definedName>
    <definedName name="allCountries">#REF!</definedName>
    <definedName name="alldata" localSheetId="82">OFFSET(#REF!,0,0,COUNTA(#REF!),157)</definedName>
    <definedName name="alldata" localSheetId="84">OFFSET(#REF!,0,0,COUNTA(#REF!),157)</definedName>
    <definedName name="alldata">OFFSET(#REF!,0,0,COUNTA(#REF!),157)</definedName>
    <definedName name="ALLSDR">#REF!</definedName>
    <definedName name="alw">#REF!</definedName>
    <definedName name="anberd">#REF!</definedName>
    <definedName name="Annex_A" localSheetId="57">#REF!</definedName>
    <definedName name="Annex_A" localSheetId="5">#REF!</definedName>
    <definedName name="Annex_A" localSheetId="82">#REF!</definedName>
    <definedName name="Annex_A" localSheetId="84">#REF!</definedName>
    <definedName name="Annex_A">#REF!</definedName>
    <definedName name="Annex_B" localSheetId="57">#REF!</definedName>
    <definedName name="Annex_B" localSheetId="5">#REF!</definedName>
    <definedName name="Annex_B" localSheetId="82">#REF!</definedName>
    <definedName name="Annex_B" localSheetId="84">#REF!</definedName>
    <definedName name="Annex_B">#REF!</definedName>
    <definedName name="Annex_E" localSheetId="57">#REF!</definedName>
    <definedName name="Annex_E" localSheetId="5">#REF!</definedName>
    <definedName name="Annex_E">#REF!</definedName>
    <definedName name="Annex_F">#REF!</definedName>
    <definedName name="anscount" hidden="1">1</definedName>
    <definedName name="Area_data">OFFSET(#REF!,0,0,15,COUNT(#REF!)+1)</definedName>
    <definedName name="asd">#REF!</definedName>
    <definedName name="asdas" localSheetId="41" hidden="1">{#N/A,#N/A,FALSE,"TMCOMP96";#N/A,#N/A,FALSE,"MAT96";#N/A,#N/A,FALSE,"FANDA96";#N/A,#N/A,FALSE,"INTRAN96";#N/A,#N/A,FALSE,"NAA9697";#N/A,#N/A,FALSE,"ECWEBB";#N/A,#N/A,FALSE,"MFT96";#N/A,#N/A,FALSE,"CTrecon"}</definedName>
    <definedName name="asdas" localSheetId="102" hidden="1">{#N/A,#N/A,FALSE,"TMCOMP96";#N/A,#N/A,FALSE,"MAT96";#N/A,#N/A,FALSE,"FANDA96";#N/A,#N/A,FALSE,"INTRAN96";#N/A,#N/A,FALSE,"NAA9697";#N/A,#N/A,FALSE,"ECWEBB";#N/A,#N/A,FALSE,"MFT96";#N/A,#N/A,FALSE,"CTrecon"}</definedName>
    <definedName name="asdas" localSheetId="104" hidden="1">{#N/A,#N/A,FALSE,"TMCOMP96";#N/A,#N/A,FALSE,"MAT96";#N/A,#N/A,FALSE,"FANDA96";#N/A,#N/A,FALSE,"INTRAN96";#N/A,#N/A,FALSE,"NAA9697";#N/A,#N/A,FALSE,"ECWEBB";#N/A,#N/A,FALSE,"MFT96";#N/A,#N/A,FALSE,"CTrecon"}</definedName>
    <definedName name="asdas" localSheetId="42"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das">#REF!</definedName>
    <definedName name="ASDASFD" localSheetId="41" hidden="1">{#N/A,#N/A,FALSE,"TMCOMP96";#N/A,#N/A,FALSE,"MAT96";#N/A,#N/A,FALSE,"FANDA96";#N/A,#N/A,FALSE,"INTRAN96";#N/A,#N/A,FALSE,"NAA9697";#N/A,#N/A,FALSE,"ECWEBB";#N/A,#N/A,FALSE,"MFT96";#N/A,#N/A,FALSE,"CTrecon"}</definedName>
    <definedName name="ASDASFD" localSheetId="102" hidden="1">{#N/A,#N/A,FALSE,"TMCOMP96";#N/A,#N/A,FALSE,"MAT96";#N/A,#N/A,FALSE,"FANDA96";#N/A,#N/A,FALSE,"INTRAN96";#N/A,#N/A,FALSE,"NAA9697";#N/A,#N/A,FALSE,"ECWEBB";#N/A,#N/A,FALSE,"MFT96";#N/A,#N/A,FALSE,"CTrecon"}</definedName>
    <definedName name="ASDASFD" localSheetId="104" hidden="1">{#N/A,#N/A,FALSE,"TMCOMP96";#N/A,#N/A,FALSE,"MAT96";#N/A,#N/A,FALSE,"FANDA96";#N/A,#N/A,FALSE,"INTRAN96";#N/A,#N/A,FALSE,"NAA9697";#N/A,#N/A,FALSE,"ECWEBB";#N/A,#N/A,FALSE,"MFT96";#N/A,#N/A,FALSE,"CTrecon"}</definedName>
    <definedName name="ASDASFD" localSheetId="42"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41" hidden="1">{#N/A,#N/A,FALSE,"TMCOMP96";#N/A,#N/A,FALSE,"MAT96";#N/A,#N/A,FALSE,"FANDA96";#N/A,#N/A,FALSE,"INTRAN96";#N/A,#N/A,FALSE,"NAA9697";#N/A,#N/A,FALSE,"ECWEBB";#N/A,#N/A,FALSE,"MFT96";#N/A,#N/A,FALSE,"CTrecon"}</definedName>
    <definedName name="asdasx" localSheetId="102" hidden="1">{#N/A,#N/A,FALSE,"TMCOMP96";#N/A,#N/A,FALSE,"MAT96";#N/A,#N/A,FALSE,"FANDA96";#N/A,#N/A,FALSE,"INTRAN96";#N/A,#N/A,FALSE,"NAA9697";#N/A,#N/A,FALSE,"ECWEBB";#N/A,#N/A,FALSE,"MFT96";#N/A,#N/A,FALSE,"CTrecon"}</definedName>
    <definedName name="asdasx" localSheetId="104" hidden="1">{#N/A,#N/A,FALSE,"TMCOMP96";#N/A,#N/A,FALSE,"MAT96";#N/A,#N/A,FALSE,"FANDA96";#N/A,#N/A,FALSE,"INTRAN96";#N/A,#N/A,FALSE,"NAA9697";#N/A,#N/A,FALSE,"ECWEBB";#N/A,#N/A,FALSE,"MFT96";#N/A,#N/A,FALSE,"CTrecon"}</definedName>
    <definedName name="asdasx" localSheetId="42"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41" hidden="1">{#N/A,#N/A,FALSE,"TMCOMP96";#N/A,#N/A,FALSE,"MAT96";#N/A,#N/A,FALSE,"FANDA96";#N/A,#N/A,FALSE,"INTRAN96";#N/A,#N/A,FALSE,"NAA9697";#N/A,#N/A,FALSE,"ECWEBB";#N/A,#N/A,FALSE,"MFT96";#N/A,#N/A,FALSE,"CTrecon"}</definedName>
    <definedName name="ASDF" localSheetId="102" hidden="1">{#N/A,#N/A,FALSE,"TMCOMP96";#N/A,#N/A,FALSE,"MAT96";#N/A,#N/A,FALSE,"FANDA96";#N/A,#N/A,FALSE,"INTRAN96";#N/A,#N/A,FALSE,"NAA9697";#N/A,#N/A,FALSE,"ECWEBB";#N/A,#N/A,FALSE,"MFT96";#N/A,#N/A,FALSE,"CTrecon"}</definedName>
    <definedName name="ASDF" localSheetId="104" hidden="1">{#N/A,#N/A,FALSE,"TMCOMP96";#N/A,#N/A,FALSE,"MAT96";#N/A,#N/A,FALSE,"FANDA96";#N/A,#N/A,FALSE,"INTRAN96";#N/A,#N/A,FALSE,"NAA9697";#N/A,#N/A,FALSE,"ECWEBB";#N/A,#N/A,FALSE,"MFT96";#N/A,#N/A,FALSE,"CTrecon"}</definedName>
    <definedName name="ASDF" localSheetId="42"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41" hidden="1">{#N/A,#N/A,FALSE,"TMCOMP96";#N/A,#N/A,FALSE,"MAT96";#N/A,#N/A,FALSE,"FANDA96";#N/A,#N/A,FALSE,"INTRAN96";#N/A,#N/A,FALSE,"NAA9697";#N/A,#N/A,FALSE,"ECWEBB";#N/A,#N/A,FALSE,"MFT96";#N/A,#N/A,FALSE,"CTrecon"}</definedName>
    <definedName name="ASDFA" localSheetId="102" hidden="1">{#N/A,#N/A,FALSE,"TMCOMP96";#N/A,#N/A,FALSE,"MAT96";#N/A,#N/A,FALSE,"FANDA96";#N/A,#N/A,FALSE,"INTRAN96";#N/A,#N/A,FALSE,"NAA9697";#N/A,#N/A,FALSE,"ECWEBB";#N/A,#N/A,FALSE,"MFT96";#N/A,#N/A,FALSE,"CTrecon"}</definedName>
    <definedName name="ASDFA" localSheetId="104" hidden="1">{#N/A,#N/A,FALSE,"TMCOMP96";#N/A,#N/A,FALSE,"MAT96";#N/A,#N/A,FALSE,"FANDA96";#N/A,#N/A,FALSE,"INTRAN96";#N/A,#N/A,FALSE,"NAA9697";#N/A,#N/A,FALSE,"ECWEBB";#N/A,#N/A,FALSE,"MFT96";#N/A,#N/A,FALSE,"CTrecon"}</definedName>
    <definedName name="ASDFA" localSheetId="42"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drae" hidden="1">#REF!</definedName>
    <definedName name="asdrra">#REF!</definedName>
    <definedName name="asds">#REF!</definedName>
    <definedName name="ase">#REF!</definedName>
    <definedName name="aser">#REF!</definedName>
    <definedName name="ASFD" localSheetId="41" hidden="1">{#N/A,#N/A,FALSE,"TMCOMP96";#N/A,#N/A,FALSE,"MAT96";#N/A,#N/A,FALSE,"FANDA96";#N/A,#N/A,FALSE,"INTRAN96";#N/A,#N/A,FALSE,"NAA9697";#N/A,#N/A,FALSE,"ECWEBB";#N/A,#N/A,FALSE,"MFT96";#N/A,#N/A,FALSE,"CTrecon"}</definedName>
    <definedName name="ASFD" localSheetId="102" hidden="1">{#N/A,#N/A,FALSE,"TMCOMP96";#N/A,#N/A,FALSE,"MAT96";#N/A,#N/A,FALSE,"FANDA96";#N/A,#N/A,FALSE,"INTRAN96";#N/A,#N/A,FALSE,"NAA9697";#N/A,#N/A,FALSE,"ECWEBB";#N/A,#N/A,FALSE,"MFT96";#N/A,#N/A,FALSE,"CTrecon"}</definedName>
    <definedName name="ASFD" localSheetId="104" hidden="1">{#N/A,#N/A,FALSE,"TMCOMP96";#N/A,#N/A,FALSE,"MAT96";#N/A,#N/A,FALSE,"FANDA96";#N/A,#N/A,FALSE,"INTRAN96";#N/A,#N/A,FALSE,"NAA9697";#N/A,#N/A,FALSE,"ECWEBB";#N/A,#N/A,FALSE,"MFT96";#N/A,#N/A,FALSE,"CTrecon"}</definedName>
    <definedName name="ASFD" localSheetId="42"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SUM">#REF!</definedName>
    <definedName name="Assumptions_Paper" localSheetId="82">#REF!</definedName>
    <definedName name="Assumptions_Paper" localSheetId="84">#REF!</definedName>
    <definedName name="Assumptions_Paper">#REF!</definedName>
    <definedName name="Australia">#REF!</definedName>
    <definedName name="Australia_5B">#REF!</definedName>
    <definedName name="Austria_5B">#REF!</definedName>
    <definedName name="Average_Daily_Depreciation">#REF!</definedName>
    <definedName name="Average_Weekly_Depreciation">#REF!</definedName>
    <definedName name="Average_Weekly_Inter_Bank_Exchange_Rate">#REF!</definedName>
    <definedName name="b" hidden="1">#REF!</definedName>
    <definedName name="B7_STRatio">#REF!</definedName>
    <definedName name="banks_ED">#REF!</definedName>
    <definedName name="bb" localSheetId="41" hidden="1">{"Riqfin97",#N/A,FALSE,"Tran";"Riqfinpro",#N/A,FALSE,"Tran"}</definedName>
    <definedName name="bb" localSheetId="102" hidden="1">{"Riqfin97",#N/A,FALSE,"Tran";"Riqfinpro",#N/A,FALSE,"Tran"}</definedName>
    <definedName name="bb" localSheetId="104" hidden="1">{"Riqfin97",#N/A,FALSE,"Tran";"Riqfinpro",#N/A,FALSE,"Tran"}</definedName>
    <definedName name="bb" localSheetId="42" hidden="1">{"Riqfin97",#N/A,FALSE,"Tran";"Riqfinpro",#N/A,FALSE,"Tran"}</definedName>
    <definedName name="bb" hidden="1">{"Riqfin97",#N/A,FALSE,"Tran";"Riqfinpro",#N/A,FALSE,"Tran"}</definedName>
    <definedName name="Belgium_5B">#REF!</definedName>
    <definedName name="Bids" localSheetId="82">OFFSET(#REF!,0,0,#REF!,1)</definedName>
    <definedName name="Bids" localSheetId="84">OFFSET(#REF!,0,0,#REF!,1)</definedName>
    <definedName name="Bids">OFFSET(#REF!,0,0,#REF!,1)</definedName>
    <definedName name="bl">#REF!</definedName>
    <definedName name="blah">#REF!</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body">#REF!</definedName>
    <definedName name="body1">#REF!</definedName>
    <definedName name="borrowings" localSheetId="57">#REF!</definedName>
    <definedName name="borrowings" localSheetId="5">#REF!</definedName>
    <definedName name="borrowings">#REF!</definedName>
    <definedName name="Budget_2011_Categories" localSheetId="82">#REF!</definedName>
    <definedName name="Budget_2011_Categories" localSheetId="84">#REF!</definedName>
    <definedName name="Budget_2011_Categories">#REF!</definedName>
    <definedName name="Budget_2011_Funding_Source" localSheetId="82">#REF!</definedName>
    <definedName name="Budget_2011_Funding_Source" localSheetId="84">#REF!</definedName>
    <definedName name="Budget_2011_Funding_Source">#REF!</definedName>
    <definedName name="C_Port_traffic">#REF!</definedName>
    <definedName name="C_Port_traffic_x">#REF!</definedName>
    <definedName name="C_Port_traffic_y">#REF!</definedName>
    <definedName name="C1.1a">#REF!</definedName>
    <definedName name="calcul">#REF!,#REF!,#REF!,#REF!,#REF!,#REF!,#REF!,#REF!,#REF!,#REF!,#REF!,#REF!</definedName>
    <definedName name="calcul1">#REF!</definedName>
    <definedName name="Caltable">#REF!</definedName>
    <definedName name="CalTables">#REF!</definedName>
    <definedName name="Canada">#REF!</definedName>
    <definedName name="cc" localSheetId="41" hidden="1">{"Riqfin97",#N/A,FALSE,"Tran";"Riqfinpro",#N/A,FALSE,"Tran"}</definedName>
    <definedName name="cc" localSheetId="102" hidden="1">{"Riqfin97",#N/A,FALSE,"Tran";"Riqfinpro",#N/A,FALSE,"Tran"}</definedName>
    <definedName name="cc" localSheetId="104" hidden="1">{"Riqfin97",#N/A,FALSE,"Tran";"Riqfinpro",#N/A,FALSE,"Tran"}</definedName>
    <definedName name="cc" localSheetId="42" hidden="1">{"Riqfin97",#N/A,FALSE,"Tran";"Riqfinpro",#N/A,FALSE,"Tran"}</definedName>
    <definedName name="cc" hidden="1">{"Riqfin97",#N/A,FALSE,"Tran";"Riqfinpro",#N/A,FALSE,"Tran"}</definedName>
    <definedName name="ccc" localSheetId="41" hidden="1">{"Riqfin97",#N/A,FALSE,"Tran";"Riqfinpro",#N/A,FALSE,"Tran"}</definedName>
    <definedName name="ccc" localSheetId="102" hidden="1">{"Riqfin97",#N/A,FALSE,"Tran";"Riqfinpro",#N/A,FALSE,"Tran"}</definedName>
    <definedName name="ccc" localSheetId="104" hidden="1">{"Riqfin97",#N/A,FALSE,"Tran";"Riqfinpro",#N/A,FALSE,"Tran"}</definedName>
    <definedName name="ccc" localSheetId="42" hidden="1">{"Riqfin97",#N/A,FALSE,"Tran";"Riqfinpro",#N/A,FALSE,"Tran"}</definedName>
    <definedName name="ccc" hidden="1">{"Riqfin97",#N/A,FALSE,"Tran";"Riqfinpro",#N/A,FALSE,"Tran"}</definedName>
    <definedName name="Ccodes" localSheetId="82">#REF!</definedName>
    <definedName name="Ccodes" localSheetId="84">#REF!</definedName>
    <definedName name="Ccodes">#REF!</definedName>
    <definedName name="Cell_wksl_err">#REF!</definedName>
    <definedName name="Cell_wksl_rowcount">#REF!</definedName>
    <definedName name="Champ">#REF!</definedName>
    <definedName name="char20" hidden="1">#REF!</definedName>
    <definedName name="chart_id">#REF!</definedName>
    <definedName name="chart12">#REF!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heck" localSheetId="41" hidden="1">{"DSBT",#N/A,FALSE,"DSBT";"CASHPAY",#N/A,FALSE,"CASHPAY"}</definedName>
    <definedName name="check" localSheetId="102" hidden="1">{"DSBT",#N/A,FALSE,"DSBT";"CASHPAY",#N/A,FALSE,"CASHPAY"}</definedName>
    <definedName name="check" localSheetId="104" hidden="1">{"DSBT",#N/A,FALSE,"DSBT";"CASHPAY",#N/A,FALSE,"CASHPAY"}</definedName>
    <definedName name="check" localSheetId="42" hidden="1">{"DSBT",#N/A,FALSE,"DSBT";"CASHPAY",#N/A,FALSE,"CASHPAY"}</definedName>
    <definedName name="check" hidden="1">{"DSBT",#N/A,FALSE,"DSBT";"CASHPAY",#N/A,FALSE,"CASHPAY"}</definedName>
    <definedName name="CHF" localSheetId="57">#REF!</definedName>
    <definedName name="CHF" localSheetId="5">#REF!</definedName>
    <definedName name="CHF" localSheetId="82">#REF!</definedName>
    <definedName name="CHF" localSheetId="84">#REF!</definedName>
    <definedName name="CHF">#REF!</definedName>
    <definedName name="cl_modeltitle">#REF!</definedName>
    <definedName name="cl_wks1_name">#REF!</definedName>
    <definedName name="clean" localSheetId="82">#REF!</definedName>
    <definedName name="clean">#REF!</definedName>
    <definedName name="code">#REF!</definedName>
    <definedName name="code11_3">#REF!</definedName>
    <definedName name="CodePays">#REF!</definedName>
    <definedName name="Col">#REF!</definedName>
    <definedName name="Copyrange1" localSheetId="57">#REF!</definedName>
    <definedName name="Copyrange1" localSheetId="5">#REF!</definedName>
    <definedName name="Copyrange1">#REF!</definedName>
    <definedName name="Copyrange10">#REF!</definedName>
    <definedName name="Copyrange11">#REF!</definedName>
    <definedName name="Copyrange12">#REF!</definedName>
    <definedName name="Copyrange13">#REF!</definedName>
    <definedName name="Copyrange14">#REF!</definedName>
    <definedName name="Copyrange15">#REF!</definedName>
    <definedName name="Copyrange16">#REF!</definedName>
    <definedName name="Copyrange17">#REF!</definedName>
    <definedName name="Copyrange18">#REF!</definedName>
    <definedName name="Copyrange19">#REF!</definedName>
    <definedName name="Copyrange2">#REF!</definedName>
    <definedName name="Copyrange20">#REF!</definedName>
    <definedName name="Copyrange21">#REF!</definedName>
    <definedName name="Copyrange22">#REF!</definedName>
    <definedName name="Copyrange23">#REF!</definedName>
    <definedName name="Copyrange24">#REF!</definedName>
    <definedName name="Copyrange25">#REF!</definedName>
    <definedName name="Copyrange26">#REF!</definedName>
    <definedName name="Copyrange27">#REF!</definedName>
    <definedName name="Copyrange28">#REF!</definedName>
    <definedName name="Copyrange29">#REF!</definedName>
    <definedName name="Copyrange3">#REF!</definedName>
    <definedName name="Copyrange30">#REF!</definedName>
    <definedName name="Copyrange31">#REF!</definedName>
    <definedName name="Copyrange32">#REF!</definedName>
    <definedName name="Copyrange33">#REF!</definedName>
    <definedName name="Copyrange34">#REF!</definedName>
    <definedName name="Copyrange35">#REF!</definedName>
    <definedName name="Copyrange36">#REF!</definedName>
    <definedName name="Copyrange37">#REF!</definedName>
    <definedName name="Copyrange38">#REF!</definedName>
    <definedName name="Copyrange39">#REF!</definedName>
    <definedName name="Copyrange4">#REF!</definedName>
    <definedName name="Copyrange40">#REF!</definedName>
    <definedName name="Copyrange41">#REF!</definedName>
    <definedName name="Copyrange42">#REF!</definedName>
    <definedName name="Copyrange43">#REF!</definedName>
    <definedName name="Copyrange44">#REF!</definedName>
    <definedName name="Copyrange45">#REF!</definedName>
    <definedName name="Copyrange46">#REF!</definedName>
    <definedName name="Copyrange47">#REF!</definedName>
    <definedName name="Copyrange48">#REF!</definedName>
    <definedName name="Copyrange49">#REF!</definedName>
    <definedName name="Copyrange5">#REF!</definedName>
    <definedName name="Copyrange50">#REF!</definedName>
    <definedName name="Copyrange51">#REF!</definedName>
    <definedName name="Copyrange52">#REF!</definedName>
    <definedName name="Copyrange53">#REF!</definedName>
    <definedName name="Copyrange54">#REF!</definedName>
    <definedName name="Copyrange55">#REF!</definedName>
    <definedName name="Copyrange56">#REF!</definedName>
    <definedName name="Copyrange57">#REF!</definedName>
    <definedName name="Copyrange58">#REF!</definedName>
    <definedName name="Copyrange59">#REF!</definedName>
    <definedName name="Copyrange6">#REF!</definedName>
    <definedName name="Copyrange60">#REF!</definedName>
    <definedName name="Copyrange61">#REF!</definedName>
    <definedName name="Copyrange62">#REF!</definedName>
    <definedName name="Copyrange63">#REF!</definedName>
    <definedName name="Copyrange64">#REF!</definedName>
    <definedName name="Copyrange65">#REF!</definedName>
    <definedName name="Copyrange66">#REF!</definedName>
    <definedName name="Copyrange67">#REF!</definedName>
    <definedName name="Copyrange68">#REF!</definedName>
    <definedName name="Copyrange7">#REF!</definedName>
    <definedName name="Copyrange8">#REF!</definedName>
    <definedName name="Copyrange9">#REF!</definedName>
    <definedName name="Corresp">#REF!</definedName>
    <definedName name="corrmatrix" localSheetId="82">#REF!</definedName>
    <definedName name="corrmatrix" localSheetId="84">#REF!</definedName>
    <definedName name="corrmatrix">#REF!</definedName>
    <definedName name="cos_last1" localSheetId="82">OFFSET(#REF!,#REF!,0,#REF!,1)</definedName>
    <definedName name="cos_last1" localSheetId="84">OFFSET(#REF!,#REF!,0,#REF!,1)</definedName>
    <definedName name="cos_last1">OFFSET(#REF!,#REF!,0,#REF!,1)</definedName>
    <definedName name="cos_last2" localSheetId="82">OFFSET(#REF!,#REF!,0,#REF!,1)</definedName>
    <definedName name="cos_last2" localSheetId="84">OFFSET(#REF!,#REF!,0,#REF!,1)</definedName>
    <definedName name="cos_last2">OFFSET(#REF!,#REF!,0,#REF!,1)</definedName>
    <definedName name="cos_now" localSheetId="82">OFFSET(#REF!,#REF!,0,#REF!,1)</definedName>
    <definedName name="cos_now" localSheetId="84">OFFSET(#REF!,#REF!,0,#REF!,1)</definedName>
    <definedName name="cos_now">OFFSET(#REF!,#REF!,0,#REF!,1)</definedName>
    <definedName name="council_name">#REF!</definedName>
    <definedName name="countries">#REF!</definedName>
    <definedName name="countries1">#REF!</definedName>
    <definedName name="country">#REF!</definedName>
    <definedName name="curr_ver">#REF!</definedName>
    <definedName name="Cwvu.Print." hidden="1">#REF!,#REF!,#REF!,#REF!</definedName>
    <definedName name="Cwvu.sa97." hidden="1">#REF!,#REF!</definedName>
    <definedName name="Czech_Republic_5B">#REF!</definedName>
    <definedName name="d" localSheetId="41" hidden="1">{"CASH BALANCING",#N/A,FALSE,"CASH";"CASH REPORT",#N/A,FALSE,"CASH"}</definedName>
    <definedName name="d" localSheetId="73" hidden="1">{"CASH BALANCING",#N/A,FALSE,"CASH";"CASH REPORT",#N/A,FALSE,"CASH"}</definedName>
    <definedName name="d" localSheetId="79" hidden="1">{"CASH BALANCING",#N/A,FALSE,"CASH";"CASH REPORT",#N/A,FALSE,"CASH"}</definedName>
    <definedName name="d" localSheetId="81" hidden="1">{"CASH BALANCING",#N/A,FALSE,"CASH";"CASH REPORT",#N/A,FALSE,"CASH"}</definedName>
    <definedName name="d" localSheetId="57" hidden="1">{"CASH BALANCING",#N/A,FALSE,"CASH";"CASH REPORT",#N/A,FALSE,"CASH"}</definedName>
    <definedName name="d" localSheetId="59" hidden="1">{"CASH BALANCING",#N/A,FALSE,"CASH";"CASH REPORT",#N/A,FALSE,"CASH"}</definedName>
    <definedName name="d" localSheetId="102" hidden="1">{"CASH BALANCING",#N/A,FALSE,"CASH";"CASH REPORT",#N/A,FALSE,"CASH"}</definedName>
    <definedName name="d" localSheetId="104" hidden="1">{"CASH BALANCING",#N/A,FALSE,"CASH";"CASH REPORT",#N/A,FALSE,"CASH"}</definedName>
    <definedName name="d" localSheetId="5" hidden="1">{"CASH BALANCING",#N/A,FALSE,"CASH";"CASH REPORT",#N/A,FALSE,"CASH"}</definedName>
    <definedName name="d" localSheetId="42" hidden="1">{"CASH BALANCING",#N/A,FALSE,"CASH";"CASH REPORT",#N/A,FALSE,"CASH"}</definedName>
    <definedName name="d" localSheetId="82" hidden="1">{"CASH BALANCING",#N/A,FALSE,"CASH";"CASH REPORT",#N/A,FALSE,"CASH"}</definedName>
    <definedName name="d" localSheetId="84" hidden="1">{"CASH BALANCING",#N/A,FALSE,"CASH";"CASH REPORT",#N/A,FALSE,"CASH"}</definedName>
    <definedName name="d" localSheetId="87" hidden="1">{"CASH BALANCING",#N/A,FALSE,"CASH";"CASH REPORT",#N/A,FALSE,"CASH"}</definedName>
    <definedName name="d" hidden="1">{"CASH BALANCING",#N/A,FALSE,"CASH";"CASH REPORT",#N/A,FALSE,"CASH"}</definedName>
    <definedName name="data" localSheetId="82">#REF!</definedName>
    <definedName name="data" localSheetId="84">#REF!</definedName>
    <definedName name="data">#REF!</definedName>
    <definedName name="data_CAB">#REF!</definedName>
    <definedName name="data_compare">#REF!</definedName>
    <definedName name="data_ED">#REF!</definedName>
    <definedName name="data_FDCAB_hist" localSheetId="82">#REF!</definedName>
    <definedName name="data_FDCAB_hist" localSheetId="84">#REF!</definedName>
    <definedName name="data_FDCAB_hist">#REF!</definedName>
    <definedName name="data_FDCAB_hist_all">#REF!</definedName>
    <definedName name="data_FDCAB_new" localSheetId="82">#REF!</definedName>
    <definedName name="data_FDCAB_new" localSheetId="84">#REF!</definedName>
    <definedName name="data_FDCAB_new">#REF!</definedName>
    <definedName name="data_FDFI_hist" localSheetId="82">#REF!</definedName>
    <definedName name="data_FDFI_hist" localSheetId="84">#REF!</definedName>
    <definedName name="data_FDFI_hist">#REF!</definedName>
    <definedName name="data_FDFI_hist_all">#REF!</definedName>
    <definedName name="data_FDFI_new" localSheetId="82">#REF!</definedName>
    <definedName name="data_FDFI_new" localSheetId="84">#REF!</definedName>
    <definedName name="data_FDFI_new">#REF!</definedName>
    <definedName name="data_FI">#REF!</definedName>
    <definedName name="Data_Fig1.4">OFFSET(#REF!,0,0,COUNTA(#REF!),COUNTA(#REF!))</definedName>
    <definedName name="data_INPUT">#REF!</definedName>
    <definedName name="data_new_fiscaldata_cab" localSheetId="57">#REF!</definedName>
    <definedName name="data_new_fiscaldata_cab" localSheetId="5">#REF!</definedName>
    <definedName name="data_new_fiscaldata_cab" localSheetId="82">#REF!</definedName>
    <definedName name="data_new_fiscaldata_cab">#REF!</definedName>
    <definedName name="data_new_fiscaldata_FI" localSheetId="57">#REF!</definedName>
    <definedName name="data_new_fiscaldata_FI" localSheetId="5">#REF!</definedName>
    <definedName name="data_new_fiscaldata_FI" localSheetId="82">#REF!</definedName>
    <definedName name="data_new_fiscaldata_FI">#REF!</definedName>
    <definedName name="data_SCEN">#REF!</definedName>
    <definedName name="data_shocks_scen">#REF!</definedName>
    <definedName name="data_TD">#REF!</definedName>
    <definedName name="data_TD_unused">#REF!</definedName>
    <definedName name="data02_3">#REF!</definedName>
    <definedName name="DataEntryBlock10">#REF!</definedName>
    <definedName name="DataEntryBlock11">#REF!</definedName>
    <definedName name="DataEntryBlock12">#REF!</definedName>
    <definedName name="DataEntryBlock13">#REF!</definedName>
    <definedName name="DataEntryBlock14">#REF!</definedName>
    <definedName name="DataEntryBlock15">#REF!</definedName>
    <definedName name="DataEntryBlock4">#REF!</definedName>
    <definedName name="dates_CAB">#REF!</definedName>
    <definedName name="dates_compare_max" localSheetId="57">IF(#REF!="On",#REF!,#REF!)</definedName>
    <definedName name="dates_compare_max" localSheetId="5">IF(#REF!="On",#REF!,#REF!)</definedName>
    <definedName name="dates_compare_max" localSheetId="82">IF(#REF!="On",#REF!,#REF!)</definedName>
    <definedName name="dates_compare_max">IF(#REF!="On",#REF!,#REF!)</definedName>
    <definedName name="dates_compare_min">IF(#REF!="On",#REF!,#REF!)</definedName>
    <definedName name="dates_ED">#REF!</definedName>
    <definedName name="dates_ED_max">IF(#REF!="On",#REF!,#REF!)</definedName>
    <definedName name="dates_ED_min">IF(#REF!="On",#REF!,#REF!)</definedName>
    <definedName name="dates_FDCAB">#REF!</definedName>
    <definedName name="dates_FDCAB_max">IF(#REF!="On",#REF!,#REF!)</definedName>
    <definedName name="dates_FDCAB_min">IF(#REF!="On",#REF!,#REF!)</definedName>
    <definedName name="dates_FDFI">#REF!</definedName>
    <definedName name="dates_FDFI_max">IF(#REF!="On",#REF!,#REF!)</definedName>
    <definedName name="dates_FDFI_min">IF(#REF!="On",#REF!,#REF!)</definedName>
    <definedName name="dates_FI">#REF!</definedName>
    <definedName name="dates_forecast_max">#REF!</definedName>
    <definedName name="dates_forecast_min">#REF!</definedName>
    <definedName name="dates_INPUT" localSheetId="82">#REF!</definedName>
    <definedName name="dates_INPUT" localSheetId="84">#REF!</definedName>
    <definedName name="dates_INPUT">#REF!</definedName>
    <definedName name="dates_master_max" localSheetId="82">IF(#REF!="On",#REF!,#REF!)</definedName>
    <definedName name="dates_master_max">IF(#REF!="On",#REF!,#REF!)</definedName>
    <definedName name="dates_master_min" localSheetId="82">IF(#REF!="On",#REF!,#REF!)</definedName>
    <definedName name="dates_master_min">IF(#REF!="On",#REF!,#REF!)</definedName>
    <definedName name="dates_results_max">IF(#REF!="On",#REF!,#REF!)</definedName>
    <definedName name="dates_results_min">IF(#REF!="On",#REF!,#REF!)</definedName>
    <definedName name="dates_SCEN">#REF!</definedName>
    <definedName name="dates_SCEN_max">IF(#REF!="On",#REF!,#REF!)</definedName>
    <definedName name="dates_SCEN_min">IF(#REF!="On",#REF!,#REF!)</definedName>
    <definedName name="dates_shocks_scen">#REF!</definedName>
    <definedName name="dates_TD">#REF!</definedName>
    <definedName name="dates_TD_max">IF(#REF!="On",#REF!,#REF!)</definedName>
    <definedName name="dates_TD_min">IF(#REF!="On",#REF!,#REF!)</definedName>
    <definedName name="dd" localSheetId="41" hidden="1">{"CASH BALANCING",#N/A,FALSE,"CASH";"CASH REPORT",#N/A,FALSE,"CASH"}</definedName>
    <definedName name="dd" localSheetId="73" hidden="1">{"CASH BALANCING",#N/A,FALSE,"CASH";"CASH REPORT",#N/A,FALSE,"CASH"}</definedName>
    <definedName name="dd" localSheetId="79" hidden="1">{"CASH BALANCING",#N/A,FALSE,"CASH";"CASH REPORT",#N/A,FALSE,"CASH"}</definedName>
    <definedName name="dd" localSheetId="81" hidden="1">{"CASH BALANCING",#N/A,FALSE,"CASH";"CASH REPORT",#N/A,FALSE,"CASH"}</definedName>
    <definedName name="dd" localSheetId="57" hidden="1">{"CASH BALANCING",#N/A,FALSE,"CASH";"CASH REPORT",#N/A,FALSE,"CASH"}</definedName>
    <definedName name="dd" localSheetId="59" hidden="1">{"CASH BALANCING",#N/A,FALSE,"CASH";"CASH REPORT",#N/A,FALSE,"CASH"}</definedName>
    <definedName name="dd" localSheetId="102" hidden="1">{"CASH BALANCING",#N/A,FALSE,"CASH";"CASH REPORT",#N/A,FALSE,"CASH"}</definedName>
    <definedName name="dd" localSheetId="104" hidden="1">{"CASH BALANCING",#N/A,FALSE,"CASH";"CASH REPORT",#N/A,FALSE,"CASH"}</definedName>
    <definedName name="dd" localSheetId="5" hidden="1">{"CASH BALANCING",#N/A,FALSE,"CASH";"CASH REPORT",#N/A,FALSE,"CASH"}</definedName>
    <definedName name="dd" localSheetId="42" hidden="1">{"CASH BALANCING",#N/A,FALSE,"CASH";"CASH REPORT",#N/A,FALSE,"CASH"}</definedName>
    <definedName name="dd" localSheetId="82" hidden="1">{"CASH BALANCING",#N/A,FALSE,"CASH";"CASH REPORT",#N/A,FALSE,"CASH"}</definedName>
    <definedName name="dd" localSheetId="84" hidden="1">{"CASH BALANCING",#N/A,FALSE,"CASH";"CASH REPORT",#N/A,FALSE,"CASH"}</definedName>
    <definedName name="dd" localSheetId="87" hidden="1">{"CASH BALANCING",#N/A,FALSE,"CASH";"CASH REPORT",#N/A,FALSE,"CASH"}</definedName>
    <definedName name="dd" hidden="1">{"CASH BALANCING",#N/A,FALSE,"CASH";"CASH REPORT",#N/A,FALSE,"CASH"}</definedName>
    <definedName name="ddd" localSheetId="41" hidden="1">{"Riqfin97",#N/A,FALSE,"Tran";"Riqfinpro",#N/A,FALSE,"Tran"}</definedName>
    <definedName name="ddd" localSheetId="102" hidden="1">{"Riqfin97",#N/A,FALSE,"Tran";"Riqfinpro",#N/A,FALSE,"Tran"}</definedName>
    <definedName name="ddd" localSheetId="104" hidden="1">{"Riqfin97",#N/A,FALSE,"Tran";"Riqfinpro",#N/A,FALSE,"Tran"}</definedName>
    <definedName name="ddd" localSheetId="42" hidden="1">{"Riqfin97",#N/A,FALSE,"Tran";"Riqfinpro",#N/A,FALSE,"Tran"}</definedName>
    <definedName name="ddd" hidden="1">{"Riqfin97",#N/A,FALSE,"Tran";"Riqfinpro",#N/A,FALSE,"Tran"}</definedName>
    <definedName name="de" localSheetId="41" hidden="1">{"CASH BALANCING",#N/A,FALSE,"CASH";"CASH REPORT",#N/A,FALSE,"CASH"}</definedName>
    <definedName name="de" localSheetId="73" hidden="1">{"CASH BALANCING",#N/A,FALSE,"CASH";"CASH REPORT",#N/A,FALSE,"CASH"}</definedName>
    <definedName name="de" localSheetId="79" hidden="1">{"CASH BALANCING",#N/A,FALSE,"CASH";"CASH REPORT",#N/A,FALSE,"CASH"}</definedName>
    <definedName name="de" localSheetId="81" hidden="1">{"CASH BALANCING",#N/A,FALSE,"CASH";"CASH REPORT",#N/A,FALSE,"CASH"}</definedName>
    <definedName name="de" localSheetId="57" hidden="1">{"CASH BALANCING",#N/A,FALSE,"CASH";"CASH REPORT",#N/A,FALSE,"CASH"}</definedName>
    <definedName name="de" localSheetId="59" hidden="1">{"CASH BALANCING",#N/A,FALSE,"CASH";"CASH REPORT",#N/A,FALSE,"CASH"}</definedName>
    <definedName name="de" localSheetId="102" hidden="1">{"CASH BALANCING",#N/A,FALSE,"CASH";"CASH REPORT",#N/A,FALSE,"CASH"}</definedName>
    <definedName name="de" localSheetId="104" hidden="1">{"CASH BALANCING",#N/A,FALSE,"CASH";"CASH REPORT",#N/A,FALSE,"CASH"}</definedName>
    <definedName name="de" localSheetId="5" hidden="1">{"CASH BALANCING",#N/A,FALSE,"CASH";"CASH REPORT",#N/A,FALSE,"CASH"}</definedName>
    <definedName name="de" localSheetId="42" hidden="1">{"CASH BALANCING",#N/A,FALSE,"CASH";"CASH REPORT",#N/A,FALSE,"CASH"}</definedName>
    <definedName name="de" localSheetId="82" hidden="1">{"CASH BALANCING",#N/A,FALSE,"CASH";"CASH REPORT",#N/A,FALSE,"CASH"}</definedName>
    <definedName name="de" localSheetId="84" hidden="1">{"CASH BALANCING",#N/A,FALSE,"CASH";"CASH REPORT",#N/A,FALSE,"CASH"}</definedName>
    <definedName name="de" localSheetId="87" hidden="1">{"CASH BALANCING",#N/A,FALSE,"CASH";"CASH REPORT",#N/A,FALSE,"CASH"}</definedName>
    <definedName name="de" hidden="1">{"CASH BALANCING",#N/A,FALSE,"CASH";"CASH REPORT",#N/A,FALSE,"CASH"}</definedName>
    <definedName name="DEBT">#REF!</definedName>
    <definedName name="Decision_Point" localSheetId="82">#REF!</definedName>
    <definedName name="Decision_Point" localSheetId="84">#REF!</definedName>
    <definedName name="Decision_Point">#REF!</definedName>
    <definedName name="deflate" localSheetId="82">#REF!</definedName>
    <definedName name="deflate" localSheetId="84">#REF!</definedName>
    <definedName name="deflate">#REF!</definedName>
    <definedName name="delete02_3">#REF!</definedName>
    <definedName name="DEM" localSheetId="82">#REF!</definedName>
    <definedName name="DEM" localSheetId="84">#REF!</definedName>
    <definedName name="DEM">#REF!</definedName>
    <definedName name="Denmark_5B">#REF!</definedName>
    <definedName name="dfd" localSheetId="41" hidden="1">{"CASH BALANCING",#N/A,FALSE,"CASH";"CASH REPORT",#N/A,FALSE,"CASH"}</definedName>
    <definedName name="dfd" localSheetId="73" hidden="1">{"CASH BALANCING",#N/A,FALSE,"CASH";"CASH REPORT",#N/A,FALSE,"CASH"}</definedName>
    <definedName name="dfd" localSheetId="79" hidden="1">{"CASH BALANCING",#N/A,FALSE,"CASH";"CASH REPORT",#N/A,FALSE,"CASH"}</definedName>
    <definedName name="dfd" localSheetId="81" hidden="1">{"CASH BALANCING",#N/A,FALSE,"CASH";"CASH REPORT",#N/A,FALSE,"CASH"}</definedName>
    <definedName name="dfd" localSheetId="57" hidden="1">{"CASH BALANCING",#N/A,FALSE,"CASH";"CASH REPORT",#N/A,FALSE,"CASH"}</definedName>
    <definedName name="dfd" localSheetId="59" hidden="1">{"CASH BALANCING",#N/A,FALSE,"CASH";"CASH REPORT",#N/A,FALSE,"CASH"}</definedName>
    <definedName name="dfd" localSheetId="102" hidden="1">{"CASH BALANCING",#N/A,FALSE,"CASH";"CASH REPORT",#N/A,FALSE,"CASH"}</definedName>
    <definedName name="dfd" localSheetId="104" hidden="1">{"CASH BALANCING",#N/A,FALSE,"CASH";"CASH REPORT",#N/A,FALSE,"CASH"}</definedName>
    <definedName name="dfd" localSheetId="5" hidden="1">{"CASH BALANCING",#N/A,FALSE,"CASH";"CASH REPORT",#N/A,FALSE,"CASH"}</definedName>
    <definedName name="dfd" localSheetId="42" hidden="1">{"CASH BALANCING",#N/A,FALSE,"CASH";"CASH REPORT",#N/A,FALSE,"CASH"}</definedName>
    <definedName name="dfd" localSheetId="82" hidden="1">{"CASH BALANCING",#N/A,FALSE,"CASH";"CASH REPORT",#N/A,FALSE,"CASH"}</definedName>
    <definedName name="dfd" localSheetId="84" hidden="1">{"CASH BALANCING",#N/A,FALSE,"CASH";"CASH REPORT",#N/A,FALSE,"CASH"}</definedName>
    <definedName name="dfd" localSheetId="87" hidden="1">{"CASH BALANCING",#N/A,FALSE,"CASH";"CASH REPORT",#N/A,FALSE,"CASH"}</definedName>
    <definedName name="dfd" hidden="1">{"CASH BALANCING",#N/A,FALSE,"CASH";"CASH REPORT",#N/A,FALSE,"CASH"}</definedName>
    <definedName name="dfdf" hidden="1">#REF!</definedName>
    <definedName name="dfez" hidden="1">#REF!</definedName>
    <definedName name="dfg" localSheetId="41" hidden="1">{#N/A,#N/A,FALSE,"TMCOMP96";#N/A,#N/A,FALSE,"MAT96";#N/A,#N/A,FALSE,"FANDA96";#N/A,#N/A,FALSE,"INTRAN96";#N/A,#N/A,FALSE,"NAA9697";#N/A,#N/A,FALSE,"ECWEBB";#N/A,#N/A,FALSE,"MFT96";#N/A,#N/A,FALSE,"CTrecon"}</definedName>
    <definedName name="dfg" localSheetId="102" hidden="1">{#N/A,#N/A,FALSE,"TMCOMP96";#N/A,#N/A,FALSE,"MAT96";#N/A,#N/A,FALSE,"FANDA96";#N/A,#N/A,FALSE,"INTRAN96";#N/A,#N/A,FALSE,"NAA9697";#N/A,#N/A,FALSE,"ECWEBB";#N/A,#N/A,FALSE,"MFT96";#N/A,#N/A,FALSE,"CTrecon"}</definedName>
    <definedName name="dfg" localSheetId="104" hidden="1">{#N/A,#N/A,FALSE,"TMCOMP96";#N/A,#N/A,FALSE,"MAT96";#N/A,#N/A,FALSE,"FANDA96";#N/A,#N/A,FALSE,"INTRAN96";#N/A,#N/A,FALSE,"NAA9697";#N/A,#N/A,FALSE,"ECWEBB";#N/A,#N/A,FALSE,"MFT96";#N/A,#N/A,FALSE,"CTrecon"}</definedName>
    <definedName name="dfg" localSheetId="42"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41" hidden="1">{#N/A,#N/A,FALSE,"TMCOMP96";#N/A,#N/A,FALSE,"MAT96";#N/A,#N/A,FALSE,"FANDA96";#N/A,#N/A,FALSE,"INTRAN96";#N/A,#N/A,FALSE,"NAA9697";#N/A,#N/A,FALSE,"ECWEBB";#N/A,#N/A,FALSE,"MFT96";#N/A,#N/A,FALSE,"CTrecon"}</definedName>
    <definedName name="dfgae" localSheetId="102" hidden="1">{#N/A,#N/A,FALSE,"TMCOMP96";#N/A,#N/A,FALSE,"MAT96";#N/A,#N/A,FALSE,"FANDA96";#N/A,#N/A,FALSE,"INTRAN96";#N/A,#N/A,FALSE,"NAA9697";#N/A,#N/A,FALSE,"ECWEBB";#N/A,#N/A,FALSE,"MFT96";#N/A,#N/A,FALSE,"CTrecon"}</definedName>
    <definedName name="dfgae" localSheetId="104" hidden="1">{#N/A,#N/A,FALSE,"TMCOMP96";#N/A,#N/A,FALSE,"MAT96";#N/A,#N/A,FALSE,"FANDA96";#N/A,#N/A,FALSE,"INTRAN96";#N/A,#N/A,FALSE,"NAA9697";#N/A,#N/A,FALSE,"ECWEBB";#N/A,#N/A,FALSE,"MFT96";#N/A,#N/A,FALSE,"CTrecon"}</definedName>
    <definedName name="dfgae" localSheetId="42"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rgfdgs" localSheetId="41" hidden="1">{#N/A,#N/A,FALSE,"TMCOMP96";#N/A,#N/A,FALSE,"MAT96";#N/A,#N/A,FALSE,"FANDA96";#N/A,#N/A,FALSE,"INTRAN96";#N/A,#N/A,FALSE,"NAA9697";#N/A,#N/A,FALSE,"ECWEBB";#N/A,#N/A,FALSE,"MFT96";#N/A,#N/A,FALSE,"CTrecon"}</definedName>
    <definedName name="dfrgfdgs" localSheetId="102" hidden="1">{#N/A,#N/A,FALSE,"TMCOMP96";#N/A,#N/A,FALSE,"MAT96";#N/A,#N/A,FALSE,"FANDA96";#N/A,#N/A,FALSE,"INTRAN96";#N/A,#N/A,FALSE,"NAA9697";#N/A,#N/A,FALSE,"ECWEBB";#N/A,#N/A,FALSE,"MFT96";#N/A,#N/A,FALSE,"CTrecon"}</definedName>
    <definedName name="dfrgfdgs" localSheetId="104" hidden="1">{#N/A,#N/A,FALSE,"TMCOMP96";#N/A,#N/A,FALSE,"MAT96";#N/A,#N/A,FALSE,"FANDA96";#N/A,#N/A,FALSE,"INTRAN96";#N/A,#N/A,FALSE,"NAA9697";#N/A,#N/A,FALSE,"ECWEBB";#N/A,#N/A,FALSE,"MFT96";#N/A,#N/A,FALSE,"CTrecon"}</definedName>
    <definedName name="dfrgfdgs" localSheetId="42"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41" hidden="1">{#N/A,#N/A,FALSE,"TMCOMP96";#N/A,#N/A,FALSE,"MAT96";#N/A,#N/A,FALSE,"FANDA96";#N/A,#N/A,FALSE,"INTRAN96";#N/A,#N/A,FALSE,"NAA9697";#N/A,#N/A,FALSE,"ECWEBB";#N/A,#N/A,FALSE,"MFT96";#N/A,#N/A,FALSE,"CTrecon"}</definedName>
    <definedName name="dgsgf" localSheetId="102" hidden="1">{#N/A,#N/A,FALSE,"TMCOMP96";#N/A,#N/A,FALSE,"MAT96";#N/A,#N/A,FALSE,"FANDA96";#N/A,#N/A,FALSE,"INTRAN96";#N/A,#N/A,FALSE,"NAA9697";#N/A,#N/A,FALSE,"ECWEBB";#N/A,#N/A,FALSE,"MFT96";#N/A,#N/A,FALSE,"CTrecon"}</definedName>
    <definedName name="dgsgf" localSheetId="104" hidden="1">{#N/A,#N/A,FALSE,"TMCOMP96";#N/A,#N/A,FALSE,"MAT96";#N/A,#N/A,FALSE,"FANDA96";#N/A,#N/A,FALSE,"INTRAN96";#N/A,#N/A,FALSE,"NAA9697";#N/A,#N/A,FALSE,"ECWEBB";#N/A,#N/A,FALSE,"MFT96";#N/A,#N/A,FALSE,"CTrecon"}</definedName>
    <definedName name="dgsgf" localSheetId="42"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41" hidden="1">{#N/A,#N/A,FALSE,"TMCOMP96";#N/A,#N/A,FALSE,"MAT96";#N/A,#N/A,FALSE,"FANDA96";#N/A,#N/A,FALSE,"INTRAN96";#N/A,#N/A,FALSE,"NAA9697";#N/A,#N/A,FALSE,"ECWEBB";#N/A,#N/A,FALSE,"MFT96";#N/A,#N/A,FALSE,"CTrecon"}</definedName>
    <definedName name="dgsgf2" localSheetId="102" hidden="1">{#N/A,#N/A,FALSE,"TMCOMP96";#N/A,#N/A,FALSE,"MAT96";#N/A,#N/A,FALSE,"FANDA96";#N/A,#N/A,FALSE,"INTRAN96";#N/A,#N/A,FALSE,"NAA9697";#N/A,#N/A,FALSE,"ECWEBB";#N/A,#N/A,FALSE,"MFT96";#N/A,#N/A,FALSE,"CTrecon"}</definedName>
    <definedName name="dgsgf2" localSheetId="104" hidden="1">{#N/A,#N/A,FALSE,"TMCOMP96";#N/A,#N/A,FALSE,"MAT96";#N/A,#N/A,FALSE,"FANDA96";#N/A,#N/A,FALSE,"INTRAN96";#N/A,#N/A,FALSE,"NAA9697";#N/A,#N/A,FALSE,"ECWEBB";#N/A,#N/A,FALSE,"MFT96";#N/A,#N/A,FALSE,"CTrecon"}</definedName>
    <definedName name="dgsgf2" localSheetId="42"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gits">#REF!</definedName>
    <definedName name="dir_core">#REF!</definedName>
    <definedName name="dir_econ">#REF!</definedName>
    <definedName name="dir_fcast_bank">#REF!</definedName>
    <definedName name="dir_fiscal">#REF!</definedName>
    <definedName name="dir_FRdata">#REF!</definedName>
    <definedName name="dir_rbnz_bank">#REF!</definedName>
    <definedName name="dir_tax">#REF!</definedName>
    <definedName name="dir_util">#REF!</definedName>
    <definedName name="Distribution" hidden="1">#REF!</definedName>
    <definedName name="DLX1.USE" localSheetId="82">#REF!</definedName>
    <definedName name="DLX1.USE" localSheetId="84">#REF!</definedName>
    <definedName name="DLX1.USE">#REF!</definedName>
    <definedName name="DME_BeforeCloseCompleted">"False"</definedName>
    <definedName name="DME_Dirty" hidden="1">"False"</definedName>
    <definedName name="DME_LocalFile" hidden="1">"True"</definedName>
    <definedName name="DropDown" localSheetId="82">#REF!</definedName>
    <definedName name="DropDown">#REF!</definedName>
    <definedName name="dsfgdfg" localSheetId="41" hidden="1">{#N/A,#N/A,FALSE,"TMCOMP96";#N/A,#N/A,FALSE,"MAT96";#N/A,#N/A,FALSE,"FANDA96";#N/A,#N/A,FALSE,"INTRAN96";#N/A,#N/A,FALSE,"NAA9697";#N/A,#N/A,FALSE,"ECWEBB";#N/A,#N/A,FALSE,"MFT96";#N/A,#N/A,FALSE,"CTrecon"}</definedName>
    <definedName name="dsfgdfg" localSheetId="102" hidden="1">{#N/A,#N/A,FALSE,"TMCOMP96";#N/A,#N/A,FALSE,"MAT96";#N/A,#N/A,FALSE,"FANDA96";#N/A,#N/A,FALSE,"INTRAN96";#N/A,#N/A,FALSE,"NAA9697";#N/A,#N/A,FALSE,"ECWEBB";#N/A,#N/A,FALSE,"MFT96";#N/A,#N/A,FALSE,"CTrecon"}</definedName>
    <definedName name="dsfgdfg" localSheetId="104" hidden="1">{#N/A,#N/A,FALSE,"TMCOMP96";#N/A,#N/A,FALSE,"MAT96";#N/A,#N/A,FALSE,"FANDA96";#N/A,#N/A,FALSE,"INTRAN96";#N/A,#N/A,FALSE,"NAA9697";#N/A,#N/A,FALSE,"ECWEBB";#N/A,#N/A,FALSE,"MFT96";#N/A,#N/A,FALSE,"CTrecon"}</definedName>
    <definedName name="dsfgdfg" localSheetId="42"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41" hidden="1">{#N/A,#N/A,FALSE,"TMCOMP96";#N/A,#N/A,FALSE,"MAT96";#N/A,#N/A,FALSE,"FANDA96";#N/A,#N/A,FALSE,"INTRAN96";#N/A,#N/A,FALSE,"NAA9697";#N/A,#N/A,FALSE,"ECWEBB";#N/A,#N/A,FALSE,"MFT96";#N/A,#N/A,FALSE,"CTrecon"}</definedName>
    <definedName name="dsfgdsfgfdsg" localSheetId="102" hidden="1">{#N/A,#N/A,FALSE,"TMCOMP96";#N/A,#N/A,FALSE,"MAT96";#N/A,#N/A,FALSE,"FANDA96";#N/A,#N/A,FALSE,"INTRAN96";#N/A,#N/A,FALSE,"NAA9697";#N/A,#N/A,FALSE,"ECWEBB";#N/A,#N/A,FALSE,"MFT96";#N/A,#N/A,FALSE,"CTrecon"}</definedName>
    <definedName name="dsfgdsfgfdsg" localSheetId="104" hidden="1">{#N/A,#N/A,FALSE,"TMCOMP96";#N/A,#N/A,FALSE,"MAT96";#N/A,#N/A,FALSE,"FANDA96";#N/A,#N/A,FALSE,"INTRAN96";#N/A,#N/A,FALSE,"NAA9697";#N/A,#N/A,FALSE,"ECWEBB";#N/A,#N/A,FALSE,"MFT96";#N/A,#N/A,FALSE,"CTrecon"}</definedName>
    <definedName name="dsfgdsfgfdsg" localSheetId="42"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41" hidden="1">{#N/A,#N/A,FALSE,"TMCOMP96";#N/A,#N/A,FALSE,"MAT96";#N/A,#N/A,FALSE,"FANDA96";#N/A,#N/A,FALSE,"INTRAN96";#N/A,#N/A,FALSE,"NAA9697";#N/A,#N/A,FALSE,"ECWEBB";#N/A,#N/A,FALSE,"MFT96";#N/A,#N/A,FALSE,"CTrecon"}</definedName>
    <definedName name="dsfgdsg" localSheetId="102" hidden="1">{#N/A,#N/A,FALSE,"TMCOMP96";#N/A,#N/A,FALSE,"MAT96";#N/A,#N/A,FALSE,"FANDA96";#N/A,#N/A,FALSE,"INTRAN96";#N/A,#N/A,FALSE,"NAA9697";#N/A,#N/A,FALSE,"ECWEBB";#N/A,#N/A,FALSE,"MFT96";#N/A,#N/A,FALSE,"CTrecon"}</definedName>
    <definedName name="dsfgdsg" localSheetId="104" hidden="1">{#N/A,#N/A,FALSE,"TMCOMP96";#N/A,#N/A,FALSE,"MAT96";#N/A,#N/A,FALSE,"FANDA96";#N/A,#N/A,FALSE,"INTRAN96";#N/A,#N/A,FALSE,"NAA9697";#N/A,#N/A,FALSE,"ECWEBB";#N/A,#N/A,FALSE,"MFT96";#N/A,#N/A,FALSE,"CTrecon"}</definedName>
    <definedName name="dsfgdsg" localSheetId="42"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fza" localSheetId="41" hidden="1">{"DISPAG1",#N/A,FALSE,"DISBURSE";"DISPAG2",#N/A,FALSE,"DISBURSE";"ACTDIS",#N/A,FALSE,"DISBURSE";"ACTOUT",#N/A,FALSE,"DISBURSE";"TOTDIFF",#N/A,FALSE,"DISBURSE";"REVDIS",#N/A,FALSE,"DISBURSE"}</definedName>
    <definedName name="dsfza" localSheetId="73" hidden="1">{"DISPAG1",#N/A,FALSE,"DISBURSE";"DISPAG2",#N/A,FALSE,"DISBURSE";"ACTDIS",#N/A,FALSE,"DISBURSE";"ACTOUT",#N/A,FALSE,"DISBURSE";"TOTDIFF",#N/A,FALSE,"DISBURSE";"REVDIS",#N/A,FALSE,"DISBURSE"}</definedName>
    <definedName name="dsfza" localSheetId="79" hidden="1">{"DISPAG1",#N/A,FALSE,"DISBURSE";"DISPAG2",#N/A,FALSE,"DISBURSE";"ACTDIS",#N/A,FALSE,"DISBURSE";"ACTOUT",#N/A,FALSE,"DISBURSE";"TOTDIFF",#N/A,FALSE,"DISBURSE";"REVDIS",#N/A,FALSE,"DISBURSE"}</definedName>
    <definedName name="dsfza" localSheetId="81" hidden="1">{"DISPAG1",#N/A,FALSE,"DISBURSE";"DISPAG2",#N/A,FALSE,"DISBURSE";"ACTDIS",#N/A,FALSE,"DISBURSE";"ACTOUT",#N/A,FALSE,"DISBURSE";"TOTDIFF",#N/A,FALSE,"DISBURSE";"REVDIS",#N/A,FALSE,"DISBURSE"}</definedName>
    <definedName name="dsfza" localSheetId="57" hidden="1">{"DISPAG1",#N/A,FALSE,"DISBURSE";"DISPAG2",#N/A,FALSE,"DISBURSE";"ACTDIS",#N/A,FALSE,"DISBURSE";"ACTOUT",#N/A,FALSE,"DISBURSE";"TOTDIFF",#N/A,FALSE,"DISBURSE";"REVDIS",#N/A,FALSE,"DISBURSE"}</definedName>
    <definedName name="dsfza" localSheetId="59" hidden="1">{"DISPAG1",#N/A,FALSE,"DISBURSE";"DISPAG2",#N/A,FALSE,"DISBURSE";"ACTDIS",#N/A,FALSE,"DISBURSE";"ACTOUT",#N/A,FALSE,"DISBURSE";"TOTDIFF",#N/A,FALSE,"DISBURSE";"REVDIS",#N/A,FALSE,"DISBURSE"}</definedName>
    <definedName name="dsfza" localSheetId="102" hidden="1">{"DISPAG1",#N/A,FALSE,"DISBURSE";"DISPAG2",#N/A,FALSE,"DISBURSE";"ACTDIS",#N/A,FALSE,"DISBURSE";"ACTOUT",#N/A,FALSE,"DISBURSE";"TOTDIFF",#N/A,FALSE,"DISBURSE";"REVDIS",#N/A,FALSE,"DISBURSE"}</definedName>
    <definedName name="dsfza" localSheetId="104" hidden="1">{"DISPAG1",#N/A,FALSE,"DISBURSE";"DISPAG2",#N/A,FALSE,"DISBURSE";"ACTDIS",#N/A,FALSE,"DISBURSE";"ACTOUT",#N/A,FALSE,"DISBURSE";"TOTDIFF",#N/A,FALSE,"DISBURSE";"REVDIS",#N/A,FALSE,"DISBURSE"}</definedName>
    <definedName name="dsfza" localSheetId="5" hidden="1">{"DISPAG1",#N/A,FALSE,"DISBURSE";"DISPAG2",#N/A,FALSE,"DISBURSE";"ACTDIS",#N/A,FALSE,"DISBURSE";"ACTOUT",#N/A,FALSE,"DISBURSE";"TOTDIFF",#N/A,FALSE,"DISBURSE";"REVDIS",#N/A,FALSE,"DISBURSE"}</definedName>
    <definedName name="dsfza" localSheetId="42" hidden="1">{"DISPAG1",#N/A,FALSE,"DISBURSE";"DISPAG2",#N/A,FALSE,"DISBURSE";"ACTDIS",#N/A,FALSE,"DISBURSE";"ACTOUT",#N/A,FALSE,"DISBURSE";"TOTDIFF",#N/A,FALSE,"DISBURSE";"REVDIS",#N/A,FALSE,"DISBURSE"}</definedName>
    <definedName name="dsfza" localSheetId="82" hidden="1">{"DISPAG1",#N/A,FALSE,"DISBURSE";"DISPAG2",#N/A,FALSE,"DISBURSE";"ACTDIS",#N/A,FALSE,"DISBURSE";"ACTOUT",#N/A,FALSE,"DISBURSE";"TOTDIFF",#N/A,FALSE,"DISBURSE";"REVDIS",#N/A,FALSE,"DISBURSE"}</definedName>
    <definedName name="dsfza" localSheetId="84" hidden="1">{"DISPAG1",#N/A,FALSE,"DISBURSE";"DISPAG2",#N/A,FALSE,"DISBURSE";"ACTDIS",#N/A,FALSE,"DISBURSE";"ACTOUT",#N/A,FALSE,"DISBURSE";"TOTDIFF",#N/A,FALSE,"DISBURSE";"REVDIS",#N/A,FALSE,"DISBURSE"}</definedName>
    <definedName name="dsfza" localSheetId="87" hidden="1">{"DISPAG1",#N/A,FALSE,"DISBURSE";"DISPAG2",#N/A,FALSE,"DISBURSE";"ACTDIS",#N/A,FALSE,"DISBURSE";"ACTOUT",#N/A,FALSE,"DISBURSE";"TOTDIFF",#N/A,FALSE,"DISBURSE";"REVDIS",#N/A,FALSE,"DISBURSE"}</definedName>
    <definedName name="dsfza" hidden="1">{"DISPAG1",#N/A,FALSE,"DISBURSE";"DISPAG2",#N/A,FALSE,"DISBURSE";"ACTDIS",#N/A,FALSE,"DISBURSE";"ACTOUT",#N/A,FALSE,"DISBURSE";"TOTDIFF",#N/A,FALSE,"DISBURSE";"REVDIS",#N/A,FALSE,"DISBURSE"}</definedName>
    <definedName name="ee" localSheetId="41" hidden="1">{"Tab1",#N/A,FALSE,"P";"Tab2",#N/A,FALSE,"P"}</definedName>
    <definedName name="ee" localSheetId="102" hidden="1">{"Tab1",#N/A,FALSE,"P";"Tab2",#N/A,FALSE,"P"}</definedName>
    <definedName name="ee" localSheetId="104" hidden="1">{"Tab1",#N/A,FALSE,"P";"Tab2",#N/A,FALSE,"P"}</definedName>
    <definedName name="ee" localSheetId="42" hidden="1">{"Tab1",#N/A,FALSE,"P";"Tab2",#N/A,FALSE,"P"}</definedName>
    <definedName name="ee" hidden="1">{"Tab1",#N/A,FALSE,"P";"Tab2",#N/A,FALSE,"P"}</definedName>
    <definedName name="eee" localSheetId="41" hidden="1">{"Tab1",#N/A,FALSE,"P";"Tab2",#N/A,FALSE,"P"}</definedName>
    <definedName name="eee" localSheetId="102" hidden="1">{"Tab1",#N/A,FALSE,"P";"Tab2",#N/A,FALSE,"P"}</definedName>
    <definedName name="eee" localSheetId="104" hidden="1">{"Tab1",#N/A,FALSE,"P";"Tab2",#N/A,FALSE,"P"}</definedName>
    <definedName name="eee" localSheetId="42" hidden="1">{"Tab1",#N/A,FALSE,"P";"Tab2",#N/A,FALSE,"P"}</definedName>
    <definedName name="eee" hidden="1">{"Tab1",#N/A,FALSE,"P";"Tab2",#N/A,FALSE,"P"}</definedName>
    <definedName name="EERcpiCnty" localSheetId="82">#REF!</definedName>
    <definedName name="EERcpiCnty" localSheetId="84">#REF!</definedName>
    <definedName name="EERcpiCnty">#REF!</definedName>
    <definedName name="eerCPInew" localSheetId="82">#REF!</definedName>
    <definedName name="eerCPInew" localSheetId="84">#REF!</definedName>
    <definedName name="eerCPInew">#REF!</definedName>
    <definedName name="EFO" hidden="1">#REF!</definedName>
    <definedName name="Elasticity_All_Other_Transfer">#REF!</definedName>
    <definedName name="Elasticity_Corporate_Tax">#REF!</definedName>
    <definedName name="Elasticity_Finance_Costs">#REF!</definedName>
    <definedName name="Elasticity_GST">#REF!</definedName>
    <definedName name="Elasticity_Individual_Income_Tax">#REF!</definedName>
    <definedName name="Elasticity_Investment_Income">#REF!</definedName>
    <definedName name="Elasticity_Other_Expenses">#REF!</definedName>
    <definedName name="Elasticity_Other_Indirect_Tax">#REF!</definedName>
    <definedName name="Elasticity_Other_Revenue">#REF!</definedName>
    <definedName name="Elasticity_Sole_Parent_Support">#REF!</definedName>
    <definedName name="Elasticity_Superannuation">#REF!</definedName>
    <definedName name="Elasticity_Withholding_Other_Direct_Tax">#REF!</definedName>
    <definedName name="ertert" hidden="1">#REF!</definedName>
    <definedName name="euro_ee">#REF!</definedName>
    <definedName name="Extraction_in_Percent_by_Enterprise_Size">#REF!</definedName>
    <definedName name="ExtraProfiles" hidden="1">#REF!</definedName>
    <definedName name="ExtraProfiless" hidden="1">#REF!</definedName>
    <definedName name="f1_time">#REF!</definedName>
    <definedName name="FAMERangeA1B4">#REF!</definedName>
    <definedName name="FAMERangeEECB4">#REF!</definedName>
    <definedName name="FAMERangeEUROB3">#REF!</definedName>
    <definedName name="FAMERangeEUROB4">#REF!</definedName>
    <definedName name="FAMERangeEUROB5">#REF!</definedName>
    <definedName name="FAMERangeexchebAD12">#REF!</definedName>
    <definedName name="FAMERangeirsAD12">#REF!</definedName>
    <definedName name="FAMERangeIRSB4">#REF!</definedName>
    <definedName name="FAMERangemgvcAD25">#REF!</definedName>
    <definedName name="FAMERangeOECDB4">#REF!</definedName>
    <definedName name="FAMERangesavnAD16">#REF!</definedName>
    <definedName name="FAMERangesavnAD20">#REF!</definedName>
    <definedName name="FAMERangesavnAD29">#REF!</definedName>
    <definedName name="FAMERangeSheet13C13">#REF!</definedName>
    <definedName name="FAMERangeSheet13C14">#REF!</definedName>
    <definedName name="FAMERangeSheet13C23">#REF!</definedName>
    <definedName name="FAMERangeSheet13C24">#REF!</definedName>
    <definedName name="FAMERangeSheet13C3">#REF!</definedName>
    <definedName name="FAMERangeSheet2B4">#REF!</definedName>
    <definedName name="FAMERangeSHNLGAB86">#REF!</definedName>
    <definedName name="FAMERangeSHNLGCAB42">#REF!</definedName>
    <definedName name="FAMERangeSHNLGCM57">#REF!</definedName>
    <definedName name="FAMERangeSHNLGCX57">#REF!</definedName>
    <definedName name="FAMERangeSHNLGPSTU60">#REF!</definedName>
    <definedName name="FAMERangeSHYPGTD34">#REF!</definedName>
    <definedName name="FAMERangeSHYPGTG55">#REF!</definedName>
    <definedName name="FAMERangeSHYPGTN51">#REF!</definedName>
    <definedName name="FAMERangeSHYRGAB60">#REF!</definedName>
    <definedName name="FAMERangeSRATIOAD12">#REF!</definedName>
    <definedName name="fcast_bank" localSheetId="82">#REF!</definedName>
    <definedName name="fcast_bank">#REF!</definedName>
    <definedName name="fd" localSheetId="41" hidden="1">{"DSBT",#N/A,FALSE,"DSBT";"CASHPAY",#N/A,FALSE,"CASHPAY"}</definedName>
    <definedName name="fd" localSheetId="73" hidden="1">{"DSBT",#N/A,FALSE,"DSBT";"CASHPAY",#N/A,FALSE,"CASHPAY"}</definedName>
    <definedName name="fd" localSheetId="79" hidden="1">{"DSBT",#N/A,FALSE,"DSBT";"CASHPAY",#N/A,FALSE,"CASHPAY"}</definedName>
    <definedName name="fd" localSheetId="81" hidden="1">{"DSBT",#N/A,FALSE,"DSBT";"CASHPAY",#N/A,FALSE,"CASHPAY"}</definedName>
    <definedName name="fd" localSheetId="57" hidden="1">{"DSBT",#N/A,FALSE,"DSBT";"CASHPAY",#N/A,FALSE,"CASHPAY"}</definedName>
    <definedName name="fd" localSheetId="59" hidden="1">{"DSBT",#N/A,FALSE,"DSBT";"CASHPAY",#N/A,FALSE,"CASHPAY"}</definedName>
    <definedName name="fd" localSheetId="102" hidden="1">{"DSBT",#N/A,FALSE,"DSBT";"CASHPAY",#N/A,FALSE,"CASHPAY"}</definedName>
    <definedName name="fd" localSheetId="104" hidden="1">{"DSBT",#N/A,FALSE,"DSBT";"CASHPAY",#N/A,FALSE,"CASHPAY"}</definedName>
    <definedName name="fd" localSheetId="5" hidden="1">{"DSBT",#N/A,FALSE,"DSBT";"CASHPAY",#N/A,FALSE,"CASHPAY"}</definedName>
    <definedName name="fd" localSheetId="42" hidden="1">{"DSBT",#N/A,FALSE,"DSBT";"CASHPAY",#N/A,FALSE,"CASHPAY"}</definedName>
    <definedName name="fd" localSheetId="82" hidden="1">{"DSBT",#N/A,FALSE,"DSBT";"CASHPAY",#N/A,FALSE,"CASHPAY"}</definedName>
    <definedName name="fd" localSheetId="84" hidden="1">{"DSBT",#N/A,FALSE,"DSBT";"CASHPAY",#N/A,FALSE,"CASHPAY"}</definedName>
    <definedName name="fd" localSheetId="87" hidden="1">{"DSBT",#N/A,FALSE,"DSBT";"CASHPAY",#N/A,FALSE,"CASHPAY"}</definedName>
    <definedName name="fd" hidden="1">{"DSBT",#N/A,FALSE,"DSBT";"CASHPAY",#N/A,FALSE,"CASHPAY"}</definedName>
    <definedName name="fdasfd" localSheetId="41" hidden="1">{"ESTIMATES",#N/A,FALSE,"CASH"}</definedName>
    <definedName name="fdasfd" localSheetId="73" hidden="1">{"ESTIMATES",#N/A,FALSE,"CASH"}</definedName>
    <definedName name="fdasfd" localSheetId="79" hidden="1">{"ESTIMATES",#N/A,FALSE,"CASH"}</definedName>
    <definedName name="fdasfd" localSheetId="81" hidden="1">{"ESTIMATES",#N/A,FALSE,"CASH"}</definedName>
    <definedName name="fdasfd" localSheetId="57" hidden="1">{"ESTIMATES",#N/A,FALSE,"CASH"}</definedName>
    <definedName name="fdasfd" localSheetId="59" hidden="1">{"ESTIMATES",#N/A,FALSE,"CASH"}</definedName>
    <definedName name="fdasfd" localSheetId="102" hidden="1">{"ESTIMATES",#N/A,FALSE,"CASH"}</definedName>
    <definedName name="fdasfd" localSheetId="104" hidden="1">{"ESTIMATES",#N/A,FALSE,"CASH"}</definedName>
    <definedName name="fdasfd" localSheetId="5" hidden="1">{"ESTIMATES",#N/A,FALSE,"CASH"}</definedName>
    <definedName name="fdasfd" localSheetId="42" hidden="1">{"ESTIMATES",#N/A,FALSE,"CASH"}</definedName>
    <definedName name="fdasfd" localSheetId="82" hidden="1">{"ESTIMATES",#N/A,FALSE,"CASH"}</definedName>
    <definedName name="fdasfd" localSheetId="84" hidden="1">{"ESTIMATES",#N/A,FALSE,"CASH"}</definedName>
    <definedName name="fdasfd" localSheetId="87" hidden="1">{"ESTIMATES",#N/A,FALSE,"CASH"}</definedName>
    <definedName name="fdasfd" hidden="1">{"ESTIMATES",#N/A,FALSE,"CASH"}</definedName>
    <definedName name="FDDD" localSheetId="41" hidden="1">{#N/A,#N/A,FALSE,"TMCOMP96";#N/A,#N/A,FALSE,"MAT96";#N/A,#N/A,FALSE,"FANDA96";#N/A,#N/A,FALSE,"INTRAN96";#N/A,#N/A,FALSE,"NAA9697";#N/A,#N/A,FALSE,"ECWEBB";#N/A,#N/A,FALSE,"MFT96";#N/A,#N/A,FALSE,"CTrecon"}</definedName>
    <definedName name="FDDD" localSheetId="102" hidden="1">{#N/A,#N/A,FALSE,"TMCOMP96";#N/A,#N/A,FALSE,"MAT96";#N/A,#N/A,FALSE,"FANDA96";#N/A,#N/A,FALSE,"INTRAN96";#N/A,#N/A,FALSE,"NAA9697";#N/A,#N/A,FALSE,"ECWEBB";#N/A,#N/A,FALSE,"MFT96";#N/A,#N/A,FALSE,"CTrecon"}</definedName>
    <definedName name="FDDD" localSheetId="104" hidden="1">{#N/A,#N/A,FALSE,"TMCOMP96";#N/A,#N/A,FALSE,"MAT96";#N/A,#N/A,FALSE,"FANDA96";#N/A,#N/A,FALSE,"INTRAN96";#N/A,#N/A,FALSE,"NAA9697";#N/A,#N/A,FALSE,"ECWEBB";#N/A,#N/A,FALSE,"MFT96";#N/A,#N/A,FALSE,"CTrecon"}</definedName>
    <definedName name="FDDD" localSheetId="42"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f" localSheetId="41" hidden="1">{"CASH BALANCING",#N/A,FALSE,"CASH";"CASH REPORT",#N/A,FALSE,"CASH"}</definedName>
    <definedName name="fdf" localSheetId="73" hidden="1">{"CASH BALANCING",#N/A,FALSE,"CASH";"CASH REPORT",#N/A,FALSE,"CASH"}</definedName>
    <definedName name="fdf" localSheetId="79" hidden="1">{"CASH BALANCING",#N/A,FALSE,"CASH";"CASH REPORT",#N/A,FALSE,"CASH"}</definedName>
    <definedName name="fdf" localSheetId="81" hidden="1">{"CASH BALANCING",#N/A,FALSE,"CASH";"CASH REPORT",#N/A,FALSE,"CASH"}</definedName>
    <definedName name="fdf" localSheetId="57" hidden="1">{"CASH BALANCING",#N/A,FALSE,"CASH";"CASH REPORT",#N/A,FALSE,"CASH"}</definedName>
    <definedName name="fdf" localSheetId="59" hidden="1">{"CASH BALANCING",#N/A,FALSE,"CASH";"CASH REPORT",#N/A,FALSE,"CASH"}</definedName>
    <definedName name="fdf" localSheetId="102" hidden="1">{"CASH BALANCING",#N/A,FALSE,"CASH";"CASH REPORT",#N/A,FALSE,"CASH"}</definedName>
    <definedName name="fdf" localSheetId="104" hidden="1">{"CASH BALANCING",#N/A,FALSE,"CASH";"CASH REPORT",#N/A,FALSE,"CASH"}</definedName>
    <definedName name="fdf" localSheetId="5" hidden="1">{"CASH BALANCING",#N/A,FALSE,"CASH";"CASH REPORT",#N/A,FALSE,"CASH"}</definedName>
    <definedName name="fdf" localSheetId="42" hidden="1">{"CASH BALANCING",#N/A,FALSE,"CASH";"CASH REPORT",#N/A,FALSE,"CASH"}</definedName>
    <definedName name="fdf" localSheetId="82" hidden="1">{"CASH BALANCING",#N/A,FALSE,"CASH";"CASH REPORT",#N/A,FALSE,"CASH"}</definedName>
    <definedName name="fdf" localSheetId="84" hidden="1">{"CASH BALANCING",#N/A,FALSE,"CASH";"CASH REPORT",#N/A,FALSE,"CASH"}</definedName>
    <definedName name="fdf" localSheetId="87" hidden="1">{"CASH BALANCING",#N/A,FALSE,"CASH";"CASH REPORT",#N/A,FALSE,"CASH"}</definedName>
    <definedName name="fdf" hidden="1">{"CASH BALANCING",#N/A,FALSE,"CASH";"CASH REPORT",#N/A,FALSE,"CASH"}</definedName>
    <definedName name="fdgfgfd" localSheetId="41" hidden="1">{#N/A,#N/A,FALSE,"TMCOMP96";#N/A,#N/A,FALSE,"MAT96";#N/A,#N/A,FALSE,"FANDA96";#N/A,#N/A,FALSE,"INTRAN96";#N/A,#N/A,FALSE,"NAA9697";#N/A,#N/A,FALSE,"ECWEBB";#N/A,#N/A,FALSE,"MFT96";#N/A,#N/A,FALSE,"CTrecon"}</definedName>
    <definedName name="fdgfgfd" localSheetId="102" hidden="1">{#N/A,#N/A,FALSE,"TMCOMP96";#N/A,#N/A,FALSE,"MAT96";#N/A,#N/A,FALSE,"FANDA96";#N/A,#N/A,FALSE,"INTRAN96";#N/A,#N/A,FALSE,"NAA9697";#N/A,#N/A,FALSE,"ECWEBB";#N/A,#N/A,FALSE,"MFT96";#N/A,#N/A,FALSE,"CTrecon"}</definedName>
    <definedName name="fdgfgfd" localSheetId="104" hidden="1">{#N/A,#N/A,FALSE,"TMCOMP96";#N/A,#N/A,FALSE,"MAT96";#N/A,#N/A,FALSE,"FANDA96";#N/A,#N/A,FALSE,"INTRAN96";#N/A,#N/A,FALSE,"NAA9697";#N/A,#N/A,FALSE,"ECWEBB";#N/A,#N/A,FALSE,"MFT96";#N/A,#N/A,FALSE,"CTrecon"}</definedName>
    <definedName name="fdgfgfd" localSheetId="42"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d" localSheetId="41" hidden="1">{"DISPAG1",#N/A,FALSE,"DISBURSE";"DISPAG2",#N/A,FALSE,"DISBURSE";"ACTDIS",#N/A,FALSE,"DISBURSE";"ACTOUT",#N/A,FALSE,"DISBURSE";"TOTDIFF",#N/A,FALSE,"DISBURSE";"REVDIS",#N/A,FALSE,"DISBURSE"}</definedName>
    <definedName name="fed" localSheetId="73" hidden="1">{"DISPAG1",#N/A,FALSE,"DISBURSE";"DISPAG2",#N/A,FALSE,"DISBURSE";"ACTDIS",#N/A,FALSE,"DISBURSE";"ACTOUT",#N/A,FALSE,"DISBURSE";"TOTDIFF",#N/A,FALSE,"DISBURSE";"REVDIS",#N/A,FALSE,"DISBURSE"}</definedName>
    <definedName name="fed" localSheetId="79" hidden="1">{"DISPAG1",#N/A,FALSE,"DISBURSE";"DISPAG2",#N/A,FALSE,"DISBURSE";"ACTDIS",#N/A,FALSE,"DISBURSE";"ACTOUT",#N/A,FALSE,"DISBURSE";"TOTDIFF",#N/A,FALSE,"DISBURSE";"REVDIS",#N/A,FALSE,"DISBURSE"}</definedName>
    <definedName name="fed" localSheetId="81" hidden="1">{"DISPAG1",#N/A,FALSE,"DISBURSE";"DISPAG2",#N/A,FALSE,"DISBURSE";"ACTDIS",#N/A,FALSE,"DISBURSE";"ACTOUT",#N/A,FALSE,"DISBURSE";"TOTDIFF",#N/A,FALSE,"DISBURSE";"REVDIS",#N/A,FALSE,"DISBURSE"}</definedName>
    <definedName name="fed" localSheetId="57" hidden="1">{"DISPAG1",#N/A,FALSE,"DISBURSE";"DISPAG2",#N/A,FALSE,"DISBURSE";"ACTDIS",#N/A,FALSE,"DISBURSE";"ACTOUT",#N/A,FALSE,"DISBURSE";"TOTDIFF",#N/A,FALSE,"DISBURSE";"REVDIS",#N/A,FALSE,"DISBURSE"}</definedName>
    <definedName name="fed" localSheetId="59" hidden="1">{"DISPAG1",#N/A,FALSE,"DISBURSE";"DISPAG2",#N/A,FALSE,"DISBURSE";"ACTDIS",#N/A,FALSE,"DISBURSE";"ACTOUT",#N/A,FALSE,"DISBURSE";"TOTDIFF",#N/A,FALSE,"DISBURSE";"REVDIS",#N/A,FALSE,"DISBURSE"}</definedName>
    <definedName name="fed" localSheetId="102" hidden="1">{"DISPAG1",#N/A,FALSE,"DISBURSE";"DISPAG2",#N/A,FALSE,"DISBURSE";"ACTDIS",#N/A,FALSE,"DISBURSE";"ACTOUT",#N/A,FALSE,"DISBURSE";"TOTDIFF",#N/A,FALSE,"DISBURSE";"REVDIS",#N/A,FALSE,"DISBURSE"}</definedName>
    <definedName name="fed" localSheetId="104" hidden="1">{"DISPAG1",#N/A,FALSE,"DISBURSE";"DISPAG2",#N/A,FALSE,"DISBURSE";"ACTDIS",#N/A,FALSE,"DISBURSE";"ACTOUT",#N/A,FALSE,"DISBURSE";"TOTDIFF",#N/A,FALSE,"DISBURSE";"REVDIS",#N/A,FALSE,"DISBURSE"}</definedName>
    <definedName name="fed" localSheetId="5" hidden="1">{"DISPAG1",#N/A,FALSE,"DISBURSE";"DISPAG2",#N/A,FALSE,"DISBURSE";"ACTDIS",#N/A,FALSE,"DISBURSE";"ACTOUT",#N/A,FALSE,"DISBURSE";"TOTDIFF",#N/A,FALSE,"DISBURSE";"REVDIS",#N/A,FALSE,"DISBURSE"}</definedName>
    <definedName name="fed" localSheetId="42" hidden="1">{"DISPAG1",#N/A,FALSE,"DISBURSE";"DISPAG2",#N/A,FALSE,"DISBURSE";"ACTDIS",#N/A,FALSE,"DISBURSE";"ACTOUT",#N/A,FALSE,"DISBURSE";"TOTDIFF",#N/A,FALSE,"DISBURSE";"REVDIS",#N/A,FALSE,"DISBURSE"}</definedName>
    <definedName name="fed" localSheetId="82" hidden="1">{"DISPAG1",#N/A,FALSE,"DISBURSE";"DISPAG2",#N/A,FALSE,"DISBURSE";"ACTDIS",#N/A,FALSE,"DISBURSE";"ACTOUT",#N/A,FALSE,"DISBURSE";"TOTDIFF",#N/A,FALSE,"DISBURSE";"REVDIS",#N/A,FALSE,"DISBURSE"}</definedName>
    <definedName name="fed" localSheetId="84" hidden="1">{"DISPAG1",#N/A,FALSE,"DISBURSE";"DISPAG2",#N/A,FALSE,"DISBURSE";"ACTDIS",#N/A,FALSE,"DISBURSE";"ACTOUT",#N/A,FALSE,"DISBURSE";"TOTDIFF",#N/A,FALSE,"DISBURSE";"REVDIS",#N/A,FALSE,"DISBURSE"}</definedName>
    <definedName name="fed" localSheetId="87" hidden="1">{"DISPAG1",#N/A,FALSE,"DISBURSE";"DISPAG2",#N/A,FALSE,"DISBURSE";"ACTDIS",#N/A,FALSE,"DISBURSE";"ACTOUT",#N/A,FALSE,"DISBURSE";"TOTDIFF",#N/A,FALSE,"DISBURSE";"REVDIS",#N/A,FALSE,"DISBURSE"}</definedName>
    <definedName name="fed" hidden="1">{"DISPAG1",#N/A,FALSE,"DISBURSE";"DISPAG2",#N/A,FALSE,"DISBURSE";"ACTDIS",#N/A,FALSE,"DISBURSE";"ACTOUT",#N/A,FALSE,"DISBURSE";"TOTDIFF",#N/A,FALSE,"DISBURSE";"REVDIS",#N/A,FALSE,"DISBURSE"}</definedName>
    <definedName name="ff" localSheetId="41" hidden="1">{"CASH BALANCING",#N/A,FALSE,"CASH";"CASH REPORT",#N/A,FALSE,"CASH"}</definedName>
    <definedName name="ff" localSheetId="73" hidden="1">{"CASH BALANCING",#N/A,FALSE,"CASH";"CASH REPORT",#N/A,FALSE,"CASH"}</definedName>
    <definedName name="ff" localSheetId="79" hidden="1">{"CASH BALANCING",#N/A,FALSE,"CASH";"CASH REPORT",#N/A,FALSE,"CASH"}</definedName>
    <definedName name="ff" localSheetId="81" hidden="1">{"CASH BALANCING",#N/A,FALSE,"CASH";"CASH REPORT",#N/A,FALSE,"CASH"}</definedName>
    <definedName name="ff" localSheetId="57" hidden="1">{"CASH BALANCING",#N/A,FALSE,"CASH";"CASH REPORT",#N/A,FALSE,"CASH"}</definedName>
    <definedName name="ff" localSheetId="59" hidden="1">{"CASH BALANCING",#N/A,FALSE,"CASH";"CASH REPORT",#N/A,FALSE,"CASH"}</definedName>
    <definedName name="ff" localSheetId="102" hidden="1">{"CASH BALANCING",#N/A,FALSE,"CASH";"CASH REPORT",#N/A,FALSE,"CASH"}</definedName>
    <definedName name="ff" localSheetId="104" hidden="1">{"CASH BALANCING",#N/A,FALSE,"CASH";"CASH REPORT",#N/A,FALSE,"CASH"}</definedName>
    <definedName name="ff" localSheetId="5" hidden="1">{"CASH BALANCING",#N/A,FALSE,"CASH";"CASH REPORT",#N/A,FALSE,"CASH"}</definedName>
    <definedName name="ff" localSheetId="42" hidden="1">{"CASH BALANCING",#N/A,FALSE,"CASH";"CASH REPORT",#N/A,FALSE,"CASH"}</definedName>
    <definedName name="ff" localSheetId="82" hidden="1">{"CASH BALANCING",#N/A,FALSE,"CASH";"CASH REPORT",#N/A,FALSE,"CASH"}</definedName>
    <definedName name="ff" localSheetId="84" hidden="1">{"CASH BALANCING",#N/A,FALSE,"CASH";"CASH REPORT",#N/A,FALSE,"CASH"}</definedName>
    <definedName name="ff" localSheetId="87" hidden="1">{"CASH BALANCING",#N/A,FALSE,"CASH";"CASH REPORT",#N/A,FALSE,"CASH"}</definedName>
    <definedName name="ff" hidden="1">{"CASH BALANCING",#N/A,FALSE,"CASH";"CASH REPORT",#N/A,FALSE,"CASH"}</definedName>
    <definedName name="fff" localSheetId="41" hidden="1">{"Tab1",#N/A,FALSE,"P";"Tab2",#N/A,FALSE,"P"}</definedName>
    <definedName name="fff" localSheetId="102" hidden="1">{"Tab1",#N/A,FALSE,"P";"Tab2",#N/A,FALSE,"P"}</definedName>
    <definedName name="fff" localSheetId="104" hidden="1">{"Tab1",#N/A,FALSE,"P";"Tab2",#N/A,FALSE,"P"}</definedName>
    <definedName name="fff" localSheetId="42" hidden="1">{"Tab1",#N/A,FALSE,"P";"Tab2",#N/A,FALSE,"P"}</definedName>
    <definedName name="fff" hidden="1">{"Tab1",#N/A,FALSE,"P";"Tab2",#N/A,FALSE,"P"}</definedName>
    <definedName name="ffff">#REF!</definedName>
    <definedName name="fg" localSheetId="41" hidden="1">{#N/A,#N/A,FALSE,"TMCOMP96";#N/A,#N/A,FALSE,"MAT96";#N/A,#N/A,FALSE,"FANDA96";#N/A,#N/A,FALSE,"INTRAN96";#N/A,#N/A,FALSE,"NAA9697";#N/A,#N/A,FALSE,"ECWEBB";#N/A,#N/A,FALSE,"MFT96";#N/A,#N/A,FALSE,"CTrecon"}</definedName>
    <definedName name="fg" localSheetId="102" hidden="1">{#N/A,#N/A,FALSE,"TMCOMP96";#N/A,#N/A,FALSE,"MAT96";#N/A,#N/A,FALSE,"FANDA96";#N/A,#N/A,FALSE,"INTRAN96";#N/A,#N/A,FALSE,"NAA9697";#N/A,#N/A,FALSE,"ECWEBB";#N/A,#N/A,FALSE,"MFT96";#N/A,#N/A,FALSE,"CTrecon"}</definedName>
    <definedName name="fg" localSheetId="104" hidden="1">{#N/A,#N/A,FALSE,"TMCOMP96";#N/A,#N/A,FALSE,"MAT96";#N/A,#N/A,FALSE,"FANDA96";#N/A,#N/A,FALSE,"INTRAN96";#N/A,#N/A,FALSE,"NAA9697";#N/A,#N/A,FALSE,"ECWEBB";#N/A,#N/A,FALSE,"MFT96";#N/A,#N/A,FALSE,"CTrecon"}</definedName>
    <definedName name="fg" localSheetId="42"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_567">#REF!</definedName>
    <definedName name="FG_ISC123">#REF!</definedName>
    <definedName name="FG_ISC567">#REF!</definedName>
    <definedName name="fgdd" localSheetId="41" hidden="1">{#N/A,#N/A,FALSE,"TMCOMP96";#N/A,#N/A,FALSE,"MAT96";#N/A,#N/A,FALSE,"FANDA96";#N/A,#N/A,FALSE,"INTRAN96";#N/A,#N/A,FALSE,"NAA9697";#N/A,#N/A,FALSE,"ECWEBB";#N/A,#N/A,FALSE,"MFT96";#N/A,#N/A,FALSE,"CTrecon"}</definedName>
    <definedName name="fgdd" localSheetId="102" hidden="1">{#N/A,#N/A,FALSE,"TMCOMP96";#N/A,#N/A,FALSE,"MAT96";#N/A,#N/A,FALSE,"FANDA96";#N/A,#N/A,FALSE,"INTRAN96";#N/A,#N/A,FALSE,"NAA9697";#N/A,#N/A,FALSE,"ECWEBB";#N/A,#N/A,FALSE,"MFT96";#N/A,#N/A,FALSE,"CTrecon"}</definedName>
    <definedName name="fgdd" localSheetId="104" hidden="1">{#N/A,#N/A,FALSE,"TMCOMP96";#N/A,#N/A,FALSE,"MAT96";#N/A,#N/A,FALSE,"FANDA96";#N/A,#N/A,FALSE,"INTRAN96";#N/A,#N/A,FALSE,"NAA9697";#N/A,#N/A,FALSE,"ECWEBB";#N/A,#N/A,FALSE,"MFT96";#N/A,#N/A,FALSE,"CTrecon"}</definedName>
    <definedName name="fgdd" localSheetId="42"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localSheetId="41" hidden="1">{#N/A,#N/A,FALSE,"TMCOMP96";#N/A,#N/A,FALSE,"MAT96";#N/A,#N/A,FALSE,"FANDA96";#N/A,#N/A,FALSE,"INTRAN96";#N/A,#N/A,FALSE,"NAA9697";#N/A,#N/A,FALSE,"ECWEBB";#N/A,#N/A,FALSE,"MFT96";#N/A,#N/A,FALSE,"CTrecon"}</definedName>
    <definedName name="fgfd" localSheetId="102" hidden="1">{#N/A,#N/A,FALSE,"TMCOMP96";#N/A,#N/A,FALSE,"MAT96";#N/A,#N/A,FALSE,"FANDA96";#N/A,#N/A,FALSE,"INTRAN96";#N/A,#N/A,FALSE,"NAA9697";#N/A,#N/A,FALSE,"ECWEBB";#N/A,#N/A,FALSE,"MFT96";#N/A,#N/A,FALSE,"CTrecon"}</definedName>
    <definedName name="fgfd" localSheetId="104" hidden="1">{#N/A,#N/A,FALSE,"TMCOMP96";#N/A,#N/A,FALSE,"MAT96";#N/A,#N/A,FALSE,"FANDA96";#N/A,#N/A,FALSE,"INTRAN96";#N/A,#N/A,FALSE,"NAA9697";#N/A,#N/A,FALSE,"ECWEBB";#N/A,#N/A,FALSE,"MFT96";#N/A,#N/A,FALSE,"CTrecon"}</definedName>
    <definedName name="fgfd" localSheetId="42"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41" hidden="1">{#N/A,#N/A,FALSE,"TMCOMP96";#N/A,#N/A,FALSE,"MAT96";#N/A,#N/A,FALSE,"FANDA96";#N/A,#N/A,FALSE,"INTRAN96";#N/A,#N/A,FALSE,"NAA9697";#N/A,#N/A,FALSE,"ECWEBB";#N/A,#N/A,FALSE,"MFT96";#N/A,#N/A,FALSE,"CTrecon"}</definedName>
    <definedName name="fgg" localSheetId="102" hidden="1">{#N/A,#N/A,FALSE,"TMCOMP96";#N/A,#N/A,FALSE,"MAT96";#N/A,#N/A,FALSE,"FANDA96";#N/A,#N/A,FALSE,"INTRAN96";#N/A,#N/A,FALSE,"NAA9697";#N/A,#N/A,FALSE,"ECWEBB";#N/A,#N/A,FALSE,"MFT96";#N/A,#N/A,FALSE,"CTrecon"}</definedName>
    <definedName name="fgg" localSheetId="104" hidden="1">{#N/A,#N/A,FALSE,"TMCOMP96";#N/A,#N/A,FALSE,"MAT96";#N/A,#N/A,FALSE,"FANDA96";#N/A,#N/A,FALSE,"INTRAN96";#N/A,#N/A,FALSE,"NAA9697";#N/A,#N/A,FALSE,"ECWEBB";#N/A,#N/A,FALSE,"MFT96";#N/A,#N/A,FALSE,"CTrecon"}</definedName>
    <definedName name="fgg" localSheetId="42"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41" hidden="1">{#N/A,#N/A,FALSE,"TMCOMP96";#N/A,#N/A,FALSE,"MAT96";#N/A,#N/A,FALSE,"FANDA96";#N/A,#N/A,FALSE,"INTRAN96";#N/A,#N/A,FALSE,"NAA9697";#N/A,#N/A,FALSE,"ECWEBB";#N/A,#N/A,FALSE,"MFT96";#N/A,#N/A,FALSE,"CTrecon"}</definedName>
    <definedName name="fghfgh" localSheetId="102" hidden="1">{#N/A,#N/A,FALSE,"TMCOMP96";#N/A,#N/A,FALSE,"MAT96";#N/A,#N/A,FALSE,"FANDA96";#N/A,#N/A,FALSE,"INTRAN96";#N/A,#N/A,FALSE,"NAA9697";#N/A,#N/A,FALSE,"ECWEBB";#N/A,#N/A,FALSE,"MFT96";#N/A,#N/A,FALSE,"CTrecon"}</definedName>
    <definedName name="fghfgh" localSheetId="104" hidden="1">{#N/A,#N/A,FALSE,"TMCOMP96";#N/A,#N/A,FALSE,"MAT96";#N/A,#N/A,FALSE,"FANDA96";#N/A,#N/A,FALSE,"INTRAN96";#N/A,#N/A,FALSE,"NAA9697";#N/A,#N/A,FALSE,"ECWEBB";#N/A,#N/A,FALSE,"MFT96";#N/A,#N/A,FALSE,"CTrecon"}</definedName>
    <definedName name="fghfgh" localSheetId="42"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g" hidden="1">#REF!</definedName>
    <definedName name="Fig.2.2.L">#REF!,#REF!,#REF!,#REF!,#REF!,#REF!,#REF!,#REF!,#REF!,#REF!</definedName>
    <definedName name="FIG2wp1" hidden="1">#REF!</definedName>
    <definedName name="figure" hidden="1">#REF!</definedName>
    <definedName name="Financing" localSheetId="41" hidden="1">{"Tab1",#N/A,FALSE,"P";"Tab2",#N/A,FALSE,"P"}</definedName>
    <definedName name="Financing" localSheetId="102" hidden="1">{"Tab1",#N/A,FALSE,"P";"Tab2",#N/A,FALSE,"P"}</definedName>
    <definedName name="Financing" localSheetId="104" hidden="1">{"Tab1",#N/A,FALSE,"P";"Tab2",#N/A,FALSE,"P"}</definedName>
    <definedName name="Financing" localSheetId="42" hidden="1">{"Tab1",#N/A,FALSE,"P";"Tab2",#N/A,FALSE,"P"}</definedName>
    <definedName name="Financing" hidden="1">{"Tab1",#N/A,FALSE,"P";"Tab2",#N/A,FALSE,"P"}</definedName>
    <definedName name="Finland">#REF!</definedName>
    <definedName name="Finland_5B">#REF!</definedName>
    <definedName name="fnamecur" localSheetId="82">#REF!</definedName>
    <definedName name="fnamecur" localSheetId="84">#REF!</definedName>
    <definedName name="fnamecur">#REF!</definedName>
    <definedName name="folder_calcs">#REF!</definedName>
    <definedName name="folder_pub">#REF!</definedName>
    <definedName name="found">#REF!</definedName>
    <definedName name="FQ">#REF!</definedName>
    <definedName name="France">#REF!</definedName>
    <definedName name="France_5B">#REF!</definedName>
    <definedName name="frsfsdf" hidden="1">{"DSBT",#N/A,FALSE,"DSBT";"CASHPAY",#N/A,FALSE,"CASHPAY"}</definedName>
    <definedName name="fshrts" hidden="1">#REF!</definedName>
    <definedName name="Full">#REF!</definedName>
    <definedName name="function_name">#REF!</definedName>
    <definedName name="fyrlast" localSheetId="82">#REF!</definedName>
    <definedName name="fyrlast" localSheetId="84">#REF!</definedName>
    <definedName name="fyrlast">#REF!</definedName>
    <definedName name="fyu" hidden="1">#REF!</definedName>
    <definedName name="g" localSheetId="57">#REF!</definedName>
    <definedName name="g" localSheetId="5">#REF!</definedName>
    <definedName name="G">#REF!</definedName>
    <definedName name="GBP" localSheetId="57">#REF!</definedName>
    <definedName name="GBP" localSheetId="5">#REF!</definedName>
    <definedName name="GBP" localSheetId="82">#REF!</definedName>
    <definedName name="GBP" localSheetId="84">#REF!</definedName>
    <definedName name="GBP">#REF!</definedName>
    <definedName name="GDP">OFFSET(#REF!, 0, 0, 40, COUNTA(#REF!))</definedName>
    <definedName name="GDP4.19">#REF!</definedName>
    <definedName name="GDPCountryAbb">#REF!</definedName>
    <definedName name="GDPPerHour">OFFSET(#REF!, 0, 0, 23, COUNTA(#REF!))</definedName>
    <definedName name="GDPPerHrOECD">OFFSET(#REF!, 0, 0, 35, COUNTA(#REF!))</definedName>
    <definedName name="Germany_5B">#REF!</definedName>
    <definedName name="GFCFusd">#REF!</definedName>
    <definedName name="ggg" localSheetId="41" hidden="1">{"Riqfin97",#N/A,FALSE,"Tran";"Riqfinpro",#N/A,FALSE,"Tran"}</definedName>
    <definedName name="ggg" localSheetId="102" hidden="1">{"Riqfin97",#N/A,FALSE,"Tran";"Riqfinpro",#N/A,FALSE,"Tran"}</definedName>
    <definedName name="ggg" localSheetId="104" hidden="1">{"Riqfin97",#N/A,FALSE,"Tran";"Riqfinpro",#N/A,FALSE,"Tran"}</definedName>
    <definedName name="ggg" localSheetId="42" hidden="1">{"Riqfin97",#N/A,FALSE,"Tran";"Riqfinpro",#N/A,FALSE,"Tran"}</definedName>
    <definedName name="ggg" hidden="1">{"Riqfin97",#N/A,FALSE,"Tran";"Riqfinpro",#N/A,FALSE,"Tran"}</definedName>
    <definedName name="ggggg" hidden="1">#REF!</definedName>
    <definedName name="ghj" localSheetId="41" hidden="1">{#N/A,#N/A,FALSE,"TMCOMP96";#N/A,#N/A,FALSE,"MAT96";#N/A,#N/A,FALSE,"FANDA96";#N/A,#N/A,FALSE,"INTRAN96";#N/A,#N/A,FALSE,"NAA9697";#N/A,#N/A,FALSE,"ECWEBB";#N/A,#N/A,FALSE,"MFT96";#N/A,#N/A,FALSE,"CTrecon"}</definedName>
    <definedName name="ghj" localSheetId="102" hidden="1">{#N/A,#N/A,FALSE,"TMCOMP96";#N/A,#N/A,FALSE,"MAT96";#N/A,#N/A,FALSE,"FANDA96";#N/A,#N/A,FALSE,"INTRAN96";#N/A,#N/A,FALSE,"NAA9697";#N/A,#N/A,FALSE,"ECWEBB";#N/A,#N/A,FALSE,"MFT96";#N/A,#N/A,FALSE,"CTrecon"}</definedName>
    <definedName name="ghj" localSheetId="104" hidden="1">{#N/A,#N/A,FALSE,"TMCOMP96";#N/A,#N/A,FALSE,"MAT96";#N/A,#N/A,FALSE,"FANDA96";#N/A,#N/A,FALSE,"INTRAN96";#N/A,#N/A,FALSE,"NAA9697";#N/A,#N/A,FALSE,"ECWEBB";#N/A,#N/A,FALSE,"MFT96";#N/A,#N/A,FALSE,"CTrecon"}</definedName>
    <definedName name="ghj" localSheetId="42"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a">#REF!</definedName>
    <definedName name="giac">#REF!</definedName>
    <definedName name="giac1">#REF!</definedName>
    <definedName name="giac2">#REF!</definedName>
    <definedName name="Glossary">#REF!</definedName>
    <definedName name="GOV" localSheetId="57">#REF!</definedName>
    <definedName name="GOV" localSheetId="5">#REF!</definedName>
    <definedName name="GOV" localSheetId="82">#REF!</definedName>
    <definedName name="GOV" localSheetId="84">#REF!</definedName>
    <definedName name="GOV">#REF!</definedName>
    <definedName name="Gpv" hidden="1">#REF!</definedName>
    <definedName name="Graph">#REF!</definedName>
    <definedName name="graph1">#REF!</definedName>
    <definedName name="graph2">#REF!</definedName>
    <definedName name="graph3">#REF!</definedName>
    <definedName name="GraphCountry">#REF!</definedName>
    <definedName name="gsdfr" localSheetId="82">#REF!</definedName>
    <definedName name="gsdfr" localSheetId="84">#REF!</definedName>
    <definedName name="gsdfr">#REF!</definedName>
    <definedName name="H" hidden="1">#REF!</definedName>
    <definedName name="hfshfrt" hidden="1">#REF!</definedName>
    <definedName name="hgf" hidden="1">#REF!</definedName>
    <definedName name="hgh" hidden="1">#REF!</definedName>
    <definedName name="hhh" hidden="1">#REF!</definedName>
    <definedName name="Highest_Inter_Bank_Rate">#REF!</definedName>
    <definedName name="hj">#REF!</definedName>
    <definedName name="HL_1">#REF!</definedName>
    <definedName name="HL_12">#REF!</definedName>
    <definedName name="HL_13">#REF!</definedName>
    <definedName name="HL_14">#REF!</definedName>
    <definedName name="HL_15">#REF!</definedName>
    <definedName name="HL_17">#REF!</definedName>
    <definedName name="HL_21">#REF!</definedName>
    <definedName name="HL_23">#REF!</definedName>
    <definedName name="HL_24">#REF!</definedName>
    <definedName name="HL_26">#REF!</definedName>
    <definedName name="HL_27">#REF!</definedName>
    <definedName name="HL_30">#REF!</definedName>
    <definedName name="HL_31">#REF!</definedName>
    <definedName name="HL_32">#REF!</definedName>
    <definedName name="HL_33">#REF!</definedName>
    <definedName name="HL_34">#REF!</definedName>
    <definedName name="HL_35">#REF!</definedName>
    <definedName name="HL_36">#REF!</definedName>
    <definedName name="HL_37">#REF!</definedName>
    <definedName name="HL_38">#REF!</definedName>
    <definedName name="HL_39">#REF!</definedName>
    <definedName name="HL_4">#REF!</definedName>
    <definedName name="HL_41">#REF!</definedName>
    <definedName name="HL_42">#REF!</definedName>
    <definedName name="HL_43">#REF!</definedName>
    <definedName name="HL_44">#REF!</definedName>
    <definedName name="HL_45">#REF!</definedName>
    <definedName name="HL_46">#REF!</definedName>
    <definedName name="HL_52">#REF!</definedName>
    <definedName name="HL_54">#REF!</definedName>
    <definedName name="HL_55">#REF!</definedName>
    <definedName name="HL_56">#REF!</definedName>
    <definedName name="HL_57">#REF!</definedName>
    <definedName name="HL_58">#REF!</definedName>
    <definedName name="HL_59">#REF!</definedName>
    <definedName name="HL_65">#REF!</definedName>
    <definedName name="HL_66">#REF!</definedName>
    <definedName name="HL_67">#REF!</definedName>
    <definedName name="HL_68">#REF!</definedName>
    <definedName name="HL_71">#REF!</definedName>
    <definedName name="HL_72">#REF!</definedName>
    <definedName name="HL_8">#REF!</definedName>
    <definedName name="HL_87">#REF!</definedName>
    <definedName name="HL_88">#REF!</definedName>
    <definedName name="HL_89">#REF!</definedName>
    <definedName name="HL_9">#REF!</definedName>
    <definedName name="HL_90">#REF!</definedName>
    <definedName name="HrsWorked">OFFSET(#REF!, 0, 0, 42, COUNTA(#REF!))</definedName>
    <definedName name="HTML_CodePage" hidden="1">1252</definedName>
    <definedName name="HTML_Control" localSheetId="41" hidden="1">{"'Resources'!$A$1:$W$34","'Balance Sheet'!$A$1:$W$58","'SFD'!$A$1:$J$52"}</definedName>
    <definedName name="HTML_Control" localSheetId="102" hidden="1">{"'Resources'!$A$1:$W$34","'Balance Sheet'!$A$1:$W$58","'SFD'!$A$1:$J$52"}</definedName>
    <definedName name="HTML_Control" localSheetId="104" hidden="1">{"'Resources'!$A$1:$W$34","'Balance Sheet'!$A$1:$W$58","'SFD'!$A$1:$J$52"}</definedName>
    <definedName name="HTML_Control" localSheetId="42"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41" hidden="1">{"'Basic'!$A$1:$F$96"}</definedName>
    <definedName name="huh" localSheetId="102" hidden="1">{"'Basic'!$A$1:$F$96"}</definedName>
    <definedName name="huh" localSheetId="104" hidden="1">{"'Basic'!$A$1:$F$96"}</definedName>
    <definedName name="huh" localSheetId="42" hidden="1">{"'Basic'!$A$1:$F$96"}</definedName>
    <definedName name="huh" hidden="1">{"'Basic'!$A$1:$F$96"}</definedName>
    <definedName name="Hungary_5B">#REF!</definedName>
    <definedName name="I">#REF!</definedName>
    <definedName name="IB">#REF!</definedName>
    <definedName name="Iceland_5B">#REF!</definedName>
    <definedName name="id_ED">#REF!</definedName>
    <definedName name="idx_AND_Note1">#REF!</definedName>
    <definedName name="idx_AND_Note2">#REF!</definedName>
    <definedName name="idx_IMR_Note1">#REF!</definedName>
    <definedName name="idx_IMR_Note2">#REF!</definedName>
    <definedName name="idx_IMR_V1">#REF!</definedName>
    <definedName name="idx_IMR_V2">#REF!</definedName>
    <definedName name="idx_IMR_Y1">#REF!</definedName>
    <definedName name="idx_IMR_Y2">#REF!</definedName>
    <definedName name="IH">#REF!</definedName>
    <definedName name="ii" localSheetId="41" hidden="1">{"Tab1",#N/A,FALSE,"P";"Tab2",#N/A,FALSE,"P"}</definedName>
    <definedName name="ii" localSheetId="102" hidden="1">{"Tab1",#N/A,FALSE,"P";"Tab2",#N/A,FALSE,"P"}</definedName>
    <definedName name="ii" localSheetId="104" hidden="1">{"Tab1",#N/A,FALSE,"P";"Tab2",#N/A,FALSE,"P"}</definedName>
    <definedName name="ii" localSheetId="42" hidden="1">{"Tab1",#N/A,FALSE,"P";"Tab2",#N/A,FALSE,"P"}</definedName>
    <definedName name="ii" hidden="1">{"Tab1",#N/A,FALSE,"P";"Tab2",#N/A,FALSE,"P"}</definedName>
    <definedName name="imf" hidden="1">#REF!</definedName>
    <definedName name="IMRData">#REF!</definedName>
    <definedName name="IMRFootnote1">#REF!</definedName>
    <definedName name="IMRFootnote2">#REF!</definedName>
    <definedName name="IMYRCAT">#REF!</definedName>
    <definedName name="index_CAB">#REF!</definedName>
    <definedName name="index_compare">#REF!</definedName>
    <definedName name="index_ED">#REF!</definedName>
    <definedName name="index_FDCAB">#REF!</definedName>
    <definedName name="index_FDFI">#REF!</definedName>
    <definedName name="index_FI">#REF!</definedName>
    <definedName name="index_INPUT">#REF!</definedName>
    <definedName name="index_SCEN">#REF!</definedName>
    <definedName name="index_shocks_scen">#REF!</definedName>
    <definedName name="index_TD">#REF!</definedName>
    <definedName name="INDF1">#REF!</definedName>
    <definedName name="indf11">#REF!</definedName>
    <definedName name="indf11_94">#REF!</definedName>
    <definedName name="INDF12">#REF!</definedName>
    <definedName name="INDF13">#REF!</definedName>
    <definedName name="inf" localSheetId="82">#REF!</definedName>
    <definedName name="inf" localSheetId="84">#REF!</definedName>
    <definedName name="inf">#REF!</definedName>
    <definedName name="inflation" hidden="1">#REF!</definedName>
    <definedName name="INFLOWS">#REF!</definedName>
    <definedName name="init" localSheetId="82">#REF!</definedName>
    <definedName name="init" localSheetId="84">#REF!</definedName>
    <definedName name="init">#REF!</definedName>
    <definedName name="InputStatus" localSheetId="82">OFFSET(#REF!,0,0,#REF!,1)</definedName>
    <definedName name="InputStatus" localSheetId="84">OFFSET(#REF!,0,0,#REF!,1)</definedName>
    <definedName name="InputStatus">OFFSET(#REF!,0,0,#REF!,1)</definedName>
    <definedName name="int" localSheetId="57">#REF!</definedName>
    <definedName name="int" localSheetId="5">#REF!</definedName>
    <definedName name="int">#REF!</definedName>
    <definedName name="INTEREST">#REF!</definedName>
    <definedName name="inthe" localSheetId="41" hidden="1">{"ESTIMATES",#N/A,FALSE,"CASH"}</definedName>
    <definedName name="inthe" localSheetId="102" hidden="1">{"ESTIMATES",#N/A,FALSE,"CASH"}</definedName>
    <definedName name="inthe" localSheetId="104" hidden="1">{"ESTIMATES",#N/A,FALSE,"CASH"}</definedName>
    <definedName name="inthe" localSheetId="42" hidden="1">{"ESTIMATES",#N/A,FALSE,"CASH"}</definedName>
    <definedName name="inthe" localSheetId="82" hidden="1">{"ESTIMATES",#N/A,FALSE,"CASH"}</definedName>
    <definedName name="inthe" localSheetId="87" hidden="1">{"ESTIMATES",#N/A,FALSE,"CASH"}</definedName>
    <definedName name="inthe" hidden="1">{"ESTIMATES",#N/A,FALSE,"CASH"}</definedName>
    <definedName name="Introduction">#REF!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eland_5B">#REF!</definedName>
    <definedName name="IT">#REF!</definedName>
    <definedName name="Italy">#REF!</definedName>
    <definedName name="Italy_5B">#REF!</definedName>
    <definedName name="Japan">#REF!</definedName>
    <definedName name="Japan_5B">#REF!</definedName>
    <definedName name="jfld">#REF!</definedName>
    <definedName name="jhkgh" localSheetId="41" hidden="1">{#N/A,#N/A,FALSE,"TMCOMP96";#N/A,#N/A,FALSE,"MAT96";#N/A,#N/A,FALSE,"FANDA96";#N/A,#N/A,FALSE,"INTRAN96";#N/A,#N/A,FALSE,"NAA9697";#N/A,#N/A,FALSE,"ECWEBB";#N/A,#N/A,FALSE,"MFT96";#N/A,#N/A,FALSE,"CTrecon"}</definedName>
    <definedName name="jhkgh" localSheetId="102" hidden="1">{#N/A,#N/A,FALSE,"TMCOMP96";#N/A,#N/A,FALSE,"MAT96";#N/A,#N/A,FALSE,"FANDA96";#N/A,#N/A,FALSE,"INTRAN96";#N/A,#N/A,FALSE,"NAA9697";#N/A,#N/A,FALSE,"ECWEBB";#N/A,#N/A,FALSE,"MFT96";#N/A,#N/A,FALSE,"CTrecon"}</definedName>
    <definedName name="jhkgh" localSheetId="104" hidden="1">{#N/A,#N/A,FALSE,"TMCOMP96";#N/A,#N/A,FALSE,"MAT96";#N/A,#N/A,FALSE,"FANDA96";#N/A,#N/A,FALSE,"INTRAN96";#N/A,#N/A,FALSE,"NAA9697";#N/A,#N/A,FALSE,"ECWEBB";#N/A,#N/A,FALSE,"MFT96";#N/A,#N/A,FALSE,"CTrecon"}</definedName>
    <definedName name="jhkgh" localSheetId="42"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41" hidden="1">{#N/A,#N/A,FALSE,"TMCOMP96";#N/A,#N/A,FALSE,"MAT96";#N/A,#N/A,FALSE,"FANDA96";#N/A,#N/A,FALSE,"INTRAN96";#N/A,#N/A,FALSE,"NAA9697";#N/A,#N/A,FALSE,"ECWEBB";#N/A,#N/A,FALSE,"MFT96";#N/A,#N/A,FALSE,"CTrecon"}</definedName>
    <definedName name="jhkgh2" localSheetId="102" hidden="1">{#N/A,#N/A,FALSE,"TMCOMP96";#N/A,#N/A,FALSE,"MAT96";#N/A,#N/A,FALSE,"FANDA96";#N/A,#N/A,FALSE,"INTRAN96";#N/A,#N/A,FALSE,"NAA9697";#N/A,#N/A,FALSE,"ECWEBB";#N/A,#N/A,FALSE,"MFT96";#N/A,#N/A,FALSE,"CTrecon"}</definedName>
    <definedName name="jhkgh2" localSheetId="104" hidden="1">{#N/A,#N/A,FALSE,"TMCOMP96";#N/A,#N/A,FALSE,"MAT96";#N/A,#N/A,FALSE,"FANDA96";#N/A,#N/A,FALSE,"INTRAN96";#N/A,#N/A,FALSE,"NAA9697";#N/A,#N/A,FALSE,"ECWEBB";#N/A,#N/A,FALSE,"MFT96";#N/A,#N/A,FALSE,"CTrecon"}</definedName>
    <definedName name="jhkgh2" localSheetId="42"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hklglg">#REF!</definedName>
    <definedName name="jj" localSheetId="41" hidden="1">{"Riqfin97",#N/A,FALSE,"Tran";"Riqfinpro",#N/A,FALSE,"Tran"}</definedName>
    <definedName name="jj" localSheetId="102" hidden="1">{"Riqfin97",#N/A,FALSE,"Tran";"Riqfinpro",#N/A,FALSE,"Tran"}</definedName>
    <definedName name="jj" localSheetId="104" hidden="1">{"Riqfin97",#N/A,FALSE,"Tran";"Riqfinpro",#N/A,FALSE,"Tran"}</definedName>
    <definedName name="jj" localSheetId="42" hidden="1">{"Riqfin97",#N/A,FALSE,"Tran";"Riqfinpro",#N/A,FALSE,"Tran"}</definedName>
    <definedName name="jj" hidden="1">{"Riqfin97",#N/A,FALSE,"Tran";"Riqfinpro",#N/A,FALSE,"Tran"}</definedName>
    <definedName name="jjj" hidden="1">#REF!</definedName>
    <definedName name="jjjjjj" hidden="1">#REF!</definedName>
    <definedName name="JPY" localSheetId="57">#REF!</definedName>
    <definedName name="JPY" localSheetId="5">#REF!</definedName>
    <definedName name="JPY" localSheetId="82">#REF!</definedName>
    <definedName name="JPY" localSheetId="84">#REF!</definedName>
    <definedName name="JPY">#REF!</definedName>
    <definedName name="kk" localSheetId="41" hidden="1">{"Tab1",#N/A,FALSE,"P";"Tab2",#N/A,FALSE,"P"}</definedName>
    <definedName name="kk" localSheetId="102" hidden="1">{"Tab1",#N/A,FALSE,"P";"Tab2",#N/A,FALSE,"P"}</definedName>
    <definedName name="kk" localSheetId="104" hidden="1">{"Tab1",#N/A,FALSE,"P";"Tab2",#N/A,FALSE,"P"}</definedName>
    <definedName name="kk" localSheetId="42" hidden="1">{"Tab1",#N/A,FALSE,"P";"Tab2",#N/A,FALSE,"P"}</definedName>
    <definedName name="kk" hidden="1">{"Tab1",#N/A,FALSE,"P";"Tab2",#N/A,FALSE,"P"}</definedName>
    <definedName name="kkk" localSheetId="41" hidden="1">{"Tab1",#N/A,FALSE,"P";"Tab2",#N/A,FALSE,"P"}</definedName>
    <definedName name="kkk" localSheetId="102" hidden="1">{"Tab1",#N/A,FALSE,"P";"Tab2",#N/A,FALSE,"P"}</definedName>
    <definedName name="kkk" localSheetId="104" hidden="1">{"Tab1",#N/A,FALSE,"P";"Tab2",#N/A,FALSE,"P"}</definedName>
    <definedName name="kkk" localSheetId="42" hidden="1">{"Tab1",#N/A,FALSE,"P";"Tab2",#N/A,FALSE,"P"}</definedName>
    <definedName name="kkk" hidden="1">{"Tab1",#N/A,FALSE,"P";"Tab2",#N/A,FALSE,"P"}</definedName>
    <definedName name="kkkk" hidden="1">#REF!</definedName>
    <definedName name="Korea_5B">#REF!</definedName>
    <definedName name="Label">#REF!</definedName>
    <definedName name="label_year">OFFSET(#REF!,0,0,1,#REF!)</definedName>
    <definedName name="Labourproductivity" hidden="1">#REF!</definedName>
    <definedName name="lastone">#REF!</definedName>
    <definedName name="Length">#REF!</definedName>
    <definedName name="LevelsUS">#REF!</definedName>
    <definedName name="LifeExpData">#REF!</definedName>
    <definedName name="lignenoire2">#REF!</definedName>
    <definedName name="limcount" hidden="1">3</definedName>
    <definedName name="lkl" localSheetId="57">#REF!</definedName>
    <definedName name="lkl" localSheetId="5">#REF!</definedName>
    <definedName name="lkl">#REF!</definedName>
    <definedName name="ll" localSheetId="41" hidden="1">{"Tab1",#N/A,FALSE,"P";"Tab2",#N/A,FALSE,"P"}</definedName>
    <definedName name="ll" localSheetId="102" hidden="1">{"Tab1",#N/A,FALSE,"P";"Tab2",#N/A,FALSE,"P"}</definedName>
    <definedName name="ll" localSheetId="104" hidden="1">{"Tab1",#N/A,FALSE,"P";"Tab2",#N/A,FALSE,"P"}</definedName>
    <definedName name="ll" localSheetId="42" hidden="1">{"Tab1",#N/A,FALSE,"P";"Tab2",#N/A,FALSE,"P"}</definedName>
    <definedName name="ll" hidden="1">{"Tab1",#N/A,FALSE,"P";"Tab2",#N/A,FALSE,"P"}</definedName>
    <definedName name="lll" localSheetId="41" hidden="1">{"Riqfin97",#N/A,FALSE,"Tran";"Riqfinpro",#N/A,FALSE,"Tran"}</definedName>
    <definedName name="lll" localSheetId="102" hidden="1">{"Riqfin97",#N/A,FALSE,"Tran";"Riqfinpro",#N/A,FALSE,"Tran"}</definedName>
    <definedName name="lll" localSheetId="104" hidden="1">{"Riqfin97",#N/A,FALSE,"Tran";"Riqfinpro",#N/A,FALSE,"Tran"}</definedName>
    <definedName name="lll" localSheetId="42" hidden="1">{"Riqfin97",#N/A,FALSE,"Tran";"Riqfinpro",#N/A,FALSE,"Tran"}</definedName>
    <definedName name="lll" hidden="1">{"Riqfin97",#N/A,FALSE,"Tran";"Riqfinpro",#N/A,FALSE,"Tran"}</definedName>
    <definedName name="llll" hidden="1">#REF!</definedName>
    <definedName name="load_ED" localSheetId="57">#REF!</definedName>
    <definedName name="load_ED" localSheetId="5">#REF!</definedName>
    <definedName name="load_ED">#REF!</definedName>
    <definedName name="load_FD_fcast">#REF!</definedName>
    <definedName name="load_FD_hist">#REF!</definedName>
    <definedName name="load_TD">#REF!</definedName>
    <definedName name="look_share">#REF!</definedName>
    <definedName name="lookups" localSheetId="82">#REF!</definedName>
    <definedName name="lookups" localSheetId="84">#REF!</definedName>
    <definedName name="lookups">#REF!</definedName>
    <definedName name="LookupTable">#REF!</definedName>
    <definedName name="Lowest_Inter_Bank_Rate">#REF!</definedName>
    <definedName name="lpgrowth" localSheetId="41" hidden="1">{"view1",#N/A,FALSE,"EECDATA";"view2",#N/A,FALSE,"EECDATA"}</definedName>
    <definedName name="lpgrowth" localSheetId="102" hidden="1">{"view1",#N/A,FALSE,"EECDATA";"view2",#N/A,FALSE,"EECDATA"}</definedName>
    <definedName name="lpgrowth" localSheetId="104" hidden="1">{"view1",#N/A,FALSE,"EECDATA";"view2",#N/A,FALSE,"EECDATA"}</definedName>
    <definedName name="lpgrowth" localSheetId="42" hidden="1">{"view1",#N/A,FALSE,"EECDATA";"view2",#N/A,FALSE,"EECDATA"}</definedName>
    <definedName name="lpgrowth" hidden="1">{"view1",#N/A,FALSE,"EECDATA";"view2",#N/A,FALSE,"EECDATA"}</definedName>
    <definedName name="LTI">#REF!</definedName>
    <definedName name="m">#REF!</definedName>
    <definedName name="m0">#REF!</definedName>
    <definedName name="Master_Error_check">#REF!</definedName>
    <definedName name="Median">#REF!</definedName>
    <definedName name="MEDTERM">#REF!</definedName>
    <definedName name="Men">#REF!</definedName>
    <definedName name="meta_ED">#REF!</definedName>
    <definedName name="Mexico_5B">#REF!</definedName>
    <definedName name="mmm" localSheetId="41" hidden="1">{"Riqfin97",#N/A,FALSE,"Tran";"Riqfinpro",#N/A,FALSE,"Tran"}</definedName>
    <definedName name="mmm" localSheetId="102" hidden="1">{"Riqfin97",#N/A,FALSE,"Tran";"Riqfinpro",#N/A,FALSE,"Tran"}</definedName>
    <definedName name="mmm" localSheetId="104" hidden="1">{"Riqfin97",#N/A,FALSE,"Tran";"Riqfinpro",#N/A,FALSE,"Tran"}</definedName>
    <definedName name="mmm" localSheetId="42" hidden="1">{"Riqfin97",#N/A,FALSE,"Tran";"Riqfinpro",#N/A,FALSE,"Tran"}</definedName>
    <definedName name="mmm" hidden="1">{"Riqfin97",#N/A,FALSE,"Tran";"Riqfinpro",#N/A,FALSE,"Tran"}</definedName>
    <definedName name="mmmm" localSheetId="41" hidden="1">{"Tab1",#N/A,FALSE,"P";"Tab2",#N/A,FALSE,"P"}</definedName>
    <definedName name="mmmm" localSheetId="102" hidden="1">{"Tab1",#N/A,FALSE,"P";"Tab2",#N/A,FALSE,"P"}</definedName>
    <definedName name="mmmm" localSheetId="104" hidden="1">{"Tab1",#N/A,FALSE,"P";"Tab2",#N/A,FALSE,"P"}</definedName>
    <definedName name="mmmm" localSheetId="42" hidden="1">{"Tab1",#N/A,FALSE,"P";"Tab2",#N/A,FALSE,"P"}</definedName>
    <definedName name="mmmm" hidden="1">{"Tab1",#N/A,FALSE,"P";"Tab2",#N/A,FALSE,"P"}</definedName>
    <definedName name="month" localSheetId="57">#REF!</definedName>
    <definedName name="month" localSheetId="5">#REF!</definedName>
    <definedName name="month">#REF!</definedName>
    <definedName name="n" localSheetId="41" hidden="1">{#N/A,#N/A,FALSE,"TMCOMP96";#N/A,#N/A,FALSE,"MAT96";#N/A,#N/A,FALSE,"FANDA96";#N/A,#N/A,FALSE,"INTRAN96";#N/A,#N/A,FALSE,"NAA9697";#N/A,#N/A,FALSE,"ECWEBB";#N/A,#N/A,FALSE,"MFT96";#N/A,#N/A,FALSE,"CTrecon"}</definedName>
    <definedName name="n" localSheetId="102" hidden="1">{#N/A,#N/A,FALSE,"TMCOMP96";#N/A,#N/A,FALSE,"MAT96";#N/A,#N/A,FALSE,"FANDA96";#N/A,#N/A,FALSE,"INTRAN96";#N/A,#N/A,FALSE,"NAA9697";#N/A,#N/A,FALSE,"ECWEBB";#N/A,#N/A,FALSE,"MFT96";#N/A,#N/A,FALSE,"CTrecon"}</definedName>
    <definedName name="n" localSheetId="104" hidden="1">{#N/A,#N/A,FALSE,"TMCOMP96";#N/A,#N/A,FALSE,"MAT96";#N/A,#N/A,FALSE,"FANDA96";#N/A,#N/A,FALSE,"INTRAN96";#N/A,#N/A,FALSE,"NAA9697";#N/A,#N/A,FALSE,"ECWEBB";#N/A,#N/A,FALSE,"MFT96";#N/A,#N/A,FALSE,"CTrecon"}</definedName>
    <definedName name="n" localSheetId="42"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_24">#REF!</definedName>
    <definedName name="nb">#REF!</definedName>
    <definedName name="nBR" localSheetId="82">#REF!</definedName>
    <definedName name="nBR" localSheetId="84">#REF!</definedName>
    <definedName name="nBR">#REF!</definedName>
    <definedName name="netbid2017" localSheetId="82">OFFSET(#REF!,0,0,COUNTA(#REF!),1)</definedName>
    <definedName name="netbid2017" localSheetId="84">OFFSET(#REF!,0,0,COUNTA(#REF!),1)</definedName>
    <definedName name="netbid2017">OFFSET(#REF!,0,0,COUNTA(#REF!),1)</definedName>
    <definedName name="netbid2018" localSheetId="82">OFFSET(#REF!,0,0,COUNTA(#REF!),1)</definedName>
    <definedName name="netbid2018" localSheetId="84">OFFSET(#REF!,0,0,COUNTA(#REF!),1)</definedName>
    <definedName name="netbid2018">OFFSET(#REF!,0,0,COUNTA(#REF!),1)</definedName>
    <definedName name="netbid2019" localSheetId="82">OFFSET(#REF!,0,0,COUNTA(#REF!),1)</definedName>
    <definedName name="netbid2019" localSheetId="84">OFFSET(#REF!,0,0,COUNTA(#REF!),1)</definedName>
    <definedName name="netbid2019">OFFSET(#REF!,0,0,COUNTA(#REF!),1)</definedName>
    <definedName name="netbid2020" localSheetId="82">OFFSET(#REF!,0,0,COUNTA(#REF!),1)</definedName>
    <definedName name="netbid2020" localSheetId="84">OFFSET(#REF!,0,0,COUNTA(#REF!),1)</definedName>
    <definedName name="netbid2020">OFFSET(#REF!,0,0,COUNTA(#REF!),1)</definedName>
    <definedName name="netbid2021" localSheetId="82">OFFSET(#REF!,0,0,COUNTA(#REF!),1)</definedName>
    <definedName name="netbid2021" localSheetId="84">OFFSET(#REF!,0,0,COUNTA(#REF!),1)</definedName>
    <definedName name="netbid2021">OFFSET(#REF!,0,0,COUNTA(#REF!),1)</definedName>
    <definedName name="Netherlands">#REF!</definedName>
    <definedName name="Netherlands_5B">#REF!</definedName>
    <definedName name="NetVA2017" localSheetId="82">OFFSET(#REF!,0,0,COUNTA(#REF!),1)</definedName>
    <definedName name="NetVA2017" localSheetId="84">OFFSET(#REF!,0,0,COUNTA(#REF!),1)</definedName>
    <definedName name="NetVA2017">OFFSET(#REF!,0,0,COUNTA(#REF!),1)</definedName>
    <definedName name="NetVA2018" localSheetId="82">OFFSET(#REF!,0,0,COUNTA(#REF!),1)</definedName>
    <definedName name="NetVA2018" localSheetId="84">OFFSET(#REF!,0,0,COUNTA(#REF!),1)</definedName>
    <definedName name="NetVA2018">OFFSET(#REF!,0,0,COUNTA(#REF!),1)</definedName>
    <definedName name="NetVA2019" localSheetId="82">OFFSET(#REF!,0,0,COUNTA(#REF!),1)</definedName>
    <definedName name="NetVA2019" localSheetId="84">OFFSET(#REF!,0,0,COUNTA(#REF!),1)</definedName>
    <definedName name="NetVA2019">OFFSET(#REF!,0,0,COUNTA(#REF!),1)</definedName>
    <definedName name="NetVA2020" localSheetId="82">OFFSET(#REF!,0,0,COUNTA(#REF!),1)</definedName>
    <definedName name="NetVA2020" localSheetId="84">OFFSET(#REF!,0,0,COUNTA(#REF!),1)</definedName>
    <definedName name="NetVA2020">OFFSET(#REF!,0,0,COUNTA(#REF!),1)</definedName>
    <definedName name="NetVA2021" localSheetId="82">OFFSET(#REF!,0,0,COUNTA(#REF!),1)</definedName>
    <definedName name="NetVA2021" localSheetId="84">OFFSET(#REF!,0,0,COUNTA(#REF!),1)</definedName>
    <definedName name="NetVA2021">OFFSET(#REF!,0,0,COUNTA(#REF!),1)</definedName>
    <definedName name="new" hidden="1">#REF!</definedName>
    <definedName name="New_Fig1" localSheetId="41" hidden="1">{"CASH BALANCING",#N/A,FALSE,"CASH";"CASH REPORT",#N/A,FALSE,"CASH"}</definedName>
    <definedName name="New_Fig1" localSheetId="73" hidden="1">{"CASH BALANCING",#N/A,FALSE,"CASH";"CASH REPORT",#N/A,FALSE,"CASH"}</definedName>
    <definedName name="New_Fig1" localSheetId="79" hidden="1">{"CASH BALANCING",#N/A,FALSE,"CASH";"CASH REPORT",#N/A,FALSE,"CASH"}</definedName>
    <definedName name="New_Fig1" localSheetId="81" hidden="1">{"CASH BALANCING",#N/A,FALSE,"CASH";"CASH REPORT",#N/A,FALSE,"CASH"}</definedName>
    <definedName name="New_Fig1" localSheetId="57" hidden="1">{"CASH BALANCING",#N/A,FALSE,"CASH";"CASH REPORT",#N/A,FALSE,"CASH"}</definedName>
    <definedName name="New_Fig1" localSheetId="59" hidden="1">{"CASH BALANCING",#N/A,FALSE,"CASH";"CASH REPORT",#N/A,FALSE,"CASH"}</definedName>
    <definedName name="New_Fig1" localSheetId="102" hidden="1">{"CASH BALANCING",#N/A,FALSE,"CASH";"CASH REPORT",#N/A,FALSE,"CASH"}</definedName>
    <definedName name="New_Fig1" localSheetId="104" hidden="1">{"CASH BALANCING",#N/A,FALSE,"CASH";"CASH REPORT",#N/A,FALSE,"CASH"}</definedName>
    <definedName name="New_Fig1" localSheetId="5" hidden="1">{"CASH BALANCING",#N/A,FALSE,"CASH";"CASH REPORT",#N/A,FALSE,"CASH"}</definedName>
    <definedName name="New_Fig1" localSheetId="42" hidden="1">{"CASH BALANCING",#N/A,FALSE,"CASH";"CASH REPORT",#N/A,FALSE,"CASH"}</definedName>
    <definedName name="New_Fig1" localSheetId="82" hidden="1">{"CASH BALANCING",#N/A,FALSE,"CASH";"CASH REPORT",#N/A,FALSE,"CASH"}</definedName>
    <definedName name="New_Fig1" localSheetId="84" hidden="1">{"CASH BALANCING",#N/A,FALSE,"CASH";"CASH REPORT",#N/A,FALSE,"CASH"}</definedName>
    <definedName name="New_Fig1" localSheetId="87" hidden="1">{"CASH BALANCING",#N/A,FALSE,"CASH";"CASH REPORT",#N/A,FALSE,"CASH"}</definedName>
    <definedName name="New_Fig1" hidden="1">{"CASH BALANCING",#N/A,FALSE,"CASH";"CASH REPORT",#N/A,FALSE,"CASH"}</definedName>
    <definedName name="new_ver">#REF!</definedName>
    <definedName name="New_Zealand_5B">#REF!</definedName>
    <definedName name="newtestgraph" hidden="1">#REF!</definedName>
    <definedName name="NFBS79X89">#REF!</definedName>
    <definedName name="NFBS79X89T">#REF!</definedName>
    <definedName name="NFBS90X97">#REF!</definedName>
    <definedName name="NFBS90X97T">#REF!</definedName>
    <definedName name="nfjdnfkd" hidden="1">{"DSBT",#N/A,FALSE,"DSBT";"CASHPAY",#N/A,FALSE,"CASHPAY"}</definedName>
    <definedName name="nfrtrs" hidden="1">#REF!</definedName>
    <definedName name="ni">#REF!</definedName>
    <definedName name="ninf" localSheetId="57">#REF!</definedName>
    <definedName name="ninf" localSheetId="5">#REF!</definedName>
    <definedName name="ninf">#REF!</definedName>
    <definedName name="nn" localSheetId="41" hidden="1">{"Riqfin97",#N/A,FALSE,"Tran";"Riqfinpro",#N/A,FALSE,"Tran"}</definedName>
    <definedName name="nn" localSheetId="102" hidden="1">{"Riqfin97",#N/A,FALSE,"Tran";"Riqfinpro",#N/A,FALSE,"Tran"}</definedName>
    <definedName name="nn" localSheetId="104" hidden="1">{"Riqfin97",#N/A,FALSE,"Tran";"Riqfinpro",#N/A,FALSE,"Tran"}</definedName>
    <definedName name="nn" localSheetId="42" hidden="1">{"Riqfin97",#N/A,FALSE,"Tran";"Riqfinpro",#N/A,FALSE,"Tran"}</definedName>
    <definedName name="nn" hidden="1">{"Riqfin97",#N/A,FALSE,"Tran";"Riqfinpro",#N/A,FALSE,"Tran"}</definedName>
    <definedName name="nnn" localSheetId="41" hidden="1">{"Tab1",#N/A,FALSE,"P";"Tab2",#N/A,FALSE,"P"}</definedName>
    <definedName name="nnn" localSheetId="102" hidden="1">{"Tab1",#N/A,FALSE,"P";"Tab2",#N/A,FALSE,"P"}</definedName>
    <definedName name="nnn" localSheetId="104" hidden="1">{"Tab1",#N/A,FALSE,"P";"Tab2",#N/A,FALSE,"P"}</definedName>
    <definedName name="nnn" localSheetId="42" hidden="1">{"Tab1",#N/A,FALSE,"P";"Tab2",#N/A,FALSE,"P"}</definedName>
    <definedName name="nnn" hidden="1">{"Tab1",#N/A,FALSE,"P";"Tab2",#N/A,FALSE,"P"}</definedName>
    <definedName name="NOCONFLICT" localSheetId="41" hidden="1">{#N/A,#N/A,FALSE,"TMCOMP96";#N/A,#N/A,FALSE,"MAT96";#N/A,#N/A,FALSE,"FANDA96";#N/A,#N/A,FALSE,"INTRAN96";#N/A,#N/A,FALSE,"NAA9697";#N/A,#N/A,FALSE,"ECWEBB";#N/A,#N/A,FALSE,"MFT96";#N/A,#N/A,FALSE,"CTrecon"}</definedName>
    <definedName name="NOCONFLICT" localSheetId="102" hidden="1">{#N/A,#N/A,FALSE,"TMCOMP96";#N/A,#N/A,FALSE,"MAT96";#N/A,#N/A,FALSE,"FANDA96";#N/A,#N/A,FALSE,"INTRAN96";#N/A,#N/A,FALSE,"NAA9697";#N/A,#N/A,FALSE,"ECWEBB";#N/A,#N/A,FALSE,"MFT96";#N/A,#N/A,FALSE,"CTrecon"}</definedName>
    <definedName name="NOCONFLICT" localSheetId="104" hidden="1">{#N/A,#N/A,FALSE,"TMCOMP96";#N/A,#N/A,FALSE,"MAT96";#N/A,#N/A,FALSE,"FANDA96";#N/A,#N/A,FALSE,"INTRAN96";#N/A,#N/A,FALSE,"NAA9697";#N/A,#N/A,FALSE,"ECWEBB";#N/A,#N/A,FALSE,"MFT96";#N/A,#N/A,FALSE,"CTrecon"}</definedName>
    <definedName name="NOCONFLICT" localSheetId="42"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nResInvestment">#REF!</definedName>
    <definedName name="Norway_5B">#REF!</definedName>
    <definedName name="Norway1">#REF!</definedName>
    <definedName name="Norway2">#REF!</definedName>
    <definedName name="NOTES1">#REF!,#REF!,#REF!,#REF!,#REF!,#REF!,#REF!,#REF!,#REF!</definedName>
    <definedName name="NOTES2">#REF!,#REF!,#REF!,#REF!,#REF!,#REF!,#REF!,#REF!,#REF!,#REF!</definedName>
    <definedName name="NOTES3">#REF!,#REF!,#REF!,#REF!,#REF!,#REF!</definedName>
    <definedName name="nRC" localSheetId="82">#REF!</definedName>
    <definedName name="nRC" localSheetId="84">#REF!</definedName>
    <definedName name="nRC">#REF!</definedName>
    <definedName name="nRet" localSheetId="82">#REF!</definedName>
    <definedName name="nRet" localSheetId="84">#REF!</definedName>
    <definedName name="nRet">#REF!</definedName>
    <definedName name="nRR" localSheetId="82">#REF!</definedName>
    <definedName name="nRR" localSheetId="84">#REF!</definedName>
    <definedName name="nRR">#REF!</definedName>
    <definedName name="NvsASD">"V1999-07-31"</definedName>
    <definedName name="NvsAutoDrillOk">"VN"</definedName>
    <definedName name="NvsElapsedTime">0.0000799768531578593</definedName>
    <definedName name="NvsEndTime">37831.507665162</definedName>
    <definedName name="NvsLayoutType">"M3"</definedName>
    <definedName name="NvsPanelEffdt">"V1999-07-27"</definedName>
    <definedName name="NvsPanelSetid">"VSHARE"</definedName>
    <definedName name="NvsReqBU">"VMEL01"</definedName>
    <definedName name="NvsReqBUOnly">"VY"</definedName>
    <definedName name="NvsTransLed">"VN"</definedName>
    <definedName name="NvsTreeASD">"V1999-07-31"</definedName>
    <definedName name="NvsValTbl.SCENARIO">"BD_SCENARIO_TBL"</definedName>
    <definedName name="o">#REF!</definedName>
    <definedName name="oecd_ee">#REF!</definedName>
    <definedName name="oecd_et">#REF!</definedName>
    <definedName name="oecd_pop">#REF!</definedName>
    <definedName name="OECDCountries">#REF!</definedName>
    <definedName name="oo" localSheetId="41" hidden="1">{"Riqfin97",#N/A,FALSE,"Tran";"Riqfinpro",#N/A,FALSE,"Tran"}</definedName>
    <definedName name="oo" localSheetId="102" hidden="1">{"Riqfin97",#N/A,FALSE,"Tran";"Riqfinpro",#N/A,FALSE,"Tran"}</definedName>
    <definedName name="oo" localSheetId="104" hidden="1">{"Riqfin97",#N/A,FALSE,"Tran";"Riqfinpro",#N/A,FALSE,"Tran"}</definedName>
    <definedName name="oo" localSheetId="42" hidden="1">{"Riqfin97",#N/A,FALSE,"Tran";"Riqfinpro",#N/A,FALSE,"Tran"}</definedName>
    <definedName name="oo" hidden="1">{"Riqfin97",#N/A,FALSE,"Tran";"Riqfinpro",#N/A,FALSE,"Tran"}</definedName>
    <definedName name="ooo" localSheetId="41" hidden="1">{"Tab1",#N/A,FALSE,"P";"Tab2",#N/A,FALSE,"P"}</definedName>
    <definedName name="ooo" localSheetId="102" hidden="1">{"Tab1",#N/A,FALSE,"P";"Tab2",#N/A,FALSE,"P"}</definedName>
    <definedName name="ooo" localSheetId="104" hidden="1">{"Tab1",#N/A,FALSE,"P";"Tab2",#N/A,FALSE,"P"}</definedName>
    <definedName name="ooo" localSheetId="42" hidden="1">{"Tab1",#N/A,FALSE,"P";"Tab2",#N/A,FALSE,"P"}</definedName>
    <definedName name="ooo" hidden="1">{"Tab1",#N/A,FALSE,"P";"Tab2",#N/A,FALSE,"P"}</definedName>
    <definedName name="Option2" localSheetId="41" hidden="1">{#N/A,#N/A,FALSE,"TMCOMP96";#N/A,#N/A,FALSE,"MAT96";#N/A,#N/A,FALSE,"FANDA96";#N/A,#N/A,FALSE,"INTRAN96";#N/A,#N/A,FALSE,"NAA9697";#N/A,#N/A,FALSE,"ECWEBB";#N/A,#N/A,FALSE,"MFT96";#N/A,#N/A,FALSE,"CTrecon"}</definedName>
    <definedName name="Option2" localSheetId="102" hidden="1">{#N/A,#N/A,FALSE,"TMCOMP96";#N/A,#N/A,FALSE,"MAT96";#N/A,#N/A,FALSE,"FANDA96";#N/A,#N/A,FALSE,"INTRAN96";#N/A,#N/A,FALSE,"NAA9697";#N/A,#N/A,FALSE,"ECWEBB";#N/A,#N/A,FALSE,"MFT96";#N/A,#N/A,FALSE,"CTrecon"}</definedName>
    <definedName name="Option2" localSheetId="104" hidden="1">{#N/A,#N/A,FALSE,"TMCOMP96";#N/A,#N/A,FALSE,"MAT96";#N/A,#N/A,FALSE,"FANDA96";#N/A,#N/A,FALSE,"INTRAN96";#N/A,#N/A,FALSE,"NAA9697";#N/A,#N/A,FALSE,"ECWEBB";#N/A,#N/A,FALSE,"MFT96";#N/A,#N/A,FALSE,"CTrecon"}</definedName>
    <definedName name="Option2" localSheetId="42"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rderTable">#REF!</definedName>
    <definedName name="p" localSheetId="41" hidden="1">{"Riqfin97",#N/A,FALSE,"Tran";"Riqfinpro",#N/A,FALSE,"Tran"}</definedName>
    <definedName name="p" localSheetId="102" hidden="1">{"Riqfin97",#N/A,FALSE,"Tran";"Riqfinpro",#N/A,FALSE,"Tran"}</definedName>
    <definedName name="p" localSheetId="104" hidden="1">{"Riqfin97",#N/A,FALSE,"Tran";"Riqfinpro",#N/A,FALSE,"Tran"}</definedName>
    <definedName name="p" localSheetId="42" hidden="1">{"Riqfin97",#N/A,FALSE,"Tran";"Riqfinpro",#N/A,FALSE,"Tran"}</definedName>
    <definedName name="p" hidden="1">{"Riqfin97",#N/A,FALSE,"Tran";"Riqfinpro",#N/A,FALSE,"Tran"}</definedName>
    <definedName name="p5_age">#REF!</definedName>
    <definedName name="p5nr">#REF!</definedName>
    <definedName name="Pal_Workbook_GUID" localSheetId="73" hidden="1">"9AP16616LWPZUH5ABK5MW346"</definedName>
    <definedName name="Pal_Workbook_GUID" localSheetId="79" hidden="1">"9AP16616LWPZUH5ABK5MW346"</definedName>
    <definedName name="Pal_Workbook_GUID" localSheetId="81" hidden="1">"9AP16616LWPZUH5ABK5MW346"</definedName>
    <definedName name="Pal_Workbook_GUID" localSheetId="59" hidden="1">"9AP16616LWPZUH5ABK5MW346"</definedName>
    <definedName name="Pal_Workbook_GUID" localSheetId="87" hidden="1">"VMK4UAUR6BMN53K5RKPR45SN"</definedName>
    <definedName name="Pal_Workbook_GUID" hidden="1">"9AP16616LWPZUH5ABK5MW346"</definedName>
    <definedName name="PalisadeReportWorkbookCreatedBy">"AtRisk"</definedName>
    <definedName name="panelA">#REF!</definedName>
    <definedName name="panelB">#REF!</definedName>
    <definedName name="param_compare_db">#REF!</definedName>
    <definedName name="param_compare_fcastvers">#REF!</definedName>
    <definedName name="param_compare_numseries">#REF!</definedName>
    <definedName name="param_compare_startdate">#REF!</definedName>
    <definedName name="parent">#REF!</definedName>
    <definedName name="Pasterange1">#REF!</definedName>
    <definedName name="Pasterange10">#REF!</definedName>
    <definedName name="Pasterange11">#REF!</definedName>
    <definedName name="Pasterange12">#REF!</definedName>
    <definedName name="Pasterange13">#REF!</definedName>
    <definedName name="Pasterange14">#REF!</definedName>
    <definedName name="Pasterange15">#REF!</definedName>
    <definedName name="Pasterange16">#REF!</definedName>
    <definedName name="Pasterange17">#REF!</definedName>
    <definedName name="Pasterange18">#REF!</definedName>
    <definedName name="Pasterange19">#REF!</definedName>
    <definedName name="Pasterange2">#REF!</definedName>
    <definedName name="Pasterange20">#REF!</definedName>
    <definedName name="Pasterange21">#REF!</definedName>
    <definedName name="Pasterange22">#REF!</definedName>
    <definedName name="Pasterange23">#REF!</definedName>
    <definedName name="Pasterange24">#REF!</definedName>
    <definedName name="Pasterange25">#REF!</definedName>
    <definedName name="Pasterange26">#REF!</definedName>
    <definedName name="Pasterange27">#REF!</definedName>
    <definedName name="Pasterange28">#REF!</definedName>
    <definedName name="Pasterange29">#REF!</definedName>
    <definedName name="Pasterange3">#REF!</definedName>
    <definedName name="Pasterange30">#REF!</definedName>
    <definedName name="Pasterange31">#REF!</definedName>
    <definedName name="Pasterange32">#REF!</definedName>
    <definedName name="Pasterange33">#REF!</definedName>
    <definedName name="Pasterange34">#REF!</definedName>
    <definedName name="Pasterange35">#REF!</definedName>
    <definedName name="Pasterange36">#REF!</definedName>
    <definedName name="Pasterange37">#REF!</definedName>
    <definedName name="Pasterange38">#REF!</definedName>
    <definedName name="Pasterange39">#REF!</definedName>
    <definedName name="Pasterange4">#REF!</definedName>
    <definedName name="Pasterange40">#REF!</definedName>
    <definedName name="Pasterange41">#REF!</definedName>
    <definedName name="Pasterange42">#REF!</definedName>
    <definedName name="Pasterange43">#REF!</definedName>
    <definedName name="Pasterange44">#REF!</definedName>
    <definedName name="Pasterange45">#REF!</definedName>
    <definedName name="Pasterange46">#REF!</definedName>
    <definedName name="Pasterange47">#REF!</definedName>
    <definedName name="Pasterange48">#REF!</definedName>
    <definedName name="Pasterange49">#REF!</definedName>
    <definedName name="Pasterange5">#REF!</definedName>
    <definedName name="Pasterange50">#REF!</definedName>
    <definedName name="Pasterange51">#REF!</definedName>
    <definedName name="Pasterange52">#REF!</definedName>
    <definedName name="Pasterange53">#REF!</definedName>
    <definedName name="Pasterange54">#REF!</definedName>
    <definedName name="Pasterange55">#REF!</definedName>
    <definedName name="Pasterange56">#REF!</definedName>
    <definedName name="Pasterange57">#REF!</definedName>
    <definedName name="Pasterange58">#REF!</definedName>
    <definedName name="Pasterange59">#REF!</definedName>
    <definedName name="Pasterange6">#REF!</definedName>
    <definedName name="Pasterange60">#REF!</definedName>
    <definedName name="Pasterange61">#REF!</definedName>
    <definedName name="Pasterange62">#REF!</definedName>
    <definedName name="Pasterange63">#REF!</definedName>
    <definedName name="Pasterange64">#REF!</definedName>
    <definedName name="Pasterange65">#REF!</definedName>
    <definedName name="Pasterange66">#REF!</definedName>
    <definedName name="Pasterange67">#REF!</definedName>
    <definedName name="Pasterange68">#REF!</definedName>
    <definedName name="Pasterange7">#REF!</definedName>
    <definedName name="Pasterange8">#REF!</definedName>
    <definedName name="Pasterange9">#REF!</definedName>
    <definedName name="path_control">#REF!</definedName>
    <definedName name="path_eviewsdatapull">#REF!</definedName>
    <definedName name="path_pub">#REF!</definedName>
    <definedName name="percent">#REF!</definedName>
    <definedName name="period02_3">#REF!</definedName>
    <definedName name="pft_now" localSheetId="82">OFFSET(#REF!,#REF!,0,#REF!,1)</definedName>
    <definedName name="pft_now" localSheetId="84">OFFSET(#REF!,#REF!,0,#REF!,1)</definedName>
    <definedName name="pft_now">OFFSET(#REF!,#REF!,0,#REF!,1)</definedName>
    <definedName name="Poland_5B">#REF!</definedName>
    <definedName name="PolicyEM1995">#REF!</definedName>
    <definedName name="PolicyEM2005">#REF!</definedName>
    <definedName name="PolicyIM1995">#REF!</definedName>
    <definedName name="PolicyIM2005">#REF!</definedName>
    <definedName name="Pop" hidden="1">#REF!</definedName>
    <definedName name="POpula">#REF!</definedName>
    <definedName name="popula1">#REF!</definedName>
    <definedName name="Population" hidden="1">#REF!</definedName>
    <definedName name="Portugal_5B">#REF!</definedName>
    <definedName name="poverty" hidden="1">#REF!</definedName>
    <definedName name="pp" hidden="1">#REF!</definedName>
    <definedName name="ppp" localSheetId="41" hidden="1">{"Riqfin97",#N/A,FALSE,"Tran";"Riqfinpro",#N/A,FALSE,"Tran"}</definedName>
    <definedName name="ppp" localSheetId="102" hidden="1">{"Riqfin97",#N/A,FALSE,"Tran";"Riqfinpro",#N/A,FALSE,"Tran"}</definedName>
    <definedName name="ppp" localSheetId="104" hidden="1">{"Riqfin97",#N/A,FALSE,"Tran";"Riqfinpro",#N/A,FALSE,"Tran"}</definedName>
    <definedName name="ppp" localSheetId="42" hidden="1">{"Riqfin97",#N/A,FALSE,"Tran";"Riqfinpro",#N/A,FALSE,"Tran"}</definedName>
    <definedName name="ppp" hidden="1">{"Riqfin97",#N/A,FALSE,"Tran";"Riqfinpro",#N/A,FALSE,"Tran"}</definedName>
    <definedName name="_xlnm.Print_Area" localSheetId="77">'Data 2.17'!$B$1:$D$11</definedName>
    <definedName name="_xlnm.Print_Area">#REF!</definedName>
    <definedName name="Print_Area_2">#REF!</definedName>
    <definedName name="Print_Area_MI" localSheetId="57">#REF!</definedName>
    <definedName name="Print_Area_MI" localSheetId="5">#REF!</definedName>
    <definedName name="Print_Area_MI" localSheetId="82">#REF!</definedName>
    <definedName name="Print_Area_MI" localSheetId="84">#REF!</definedName>
    <definedName name="Print_Area_MI">#REF!</definedName>
    <definedName name="Print1">#REF!</definedName>
    <definedName name="Print2">#REF!</definedName>
    <definedName name="PriorityArea" localSheetId="82">OFFSET(#REF!,0,0,#REF!,1)</definedName>
    <definedName name="PriorityArea" localSheetId="84">OFFSET(#REF!,0,0,#REF!,1)</definedName>
    <definedName name="PriorityArea">OFFSET(#REF!,0,0,#REF!,1)</definedName>
    <definedName name="Prodtest" hidden="1">#REF!</definedName>
    <definedName name="Profiles" hidden="1">#REF!</definedName>
    <definedName name="Projections" hidden="1">#REF!</definedName>
    <definedName name="q" localSheetId="41" hidden="1">{"DSBT",#N/A,FALSE,"DSBT";"CASHPAY",#N/A,FALSE,"CASHPAY"}</definedName>
    <definedName name="q" localSheetId="102" hidden="1">{"DSBT",#N/A,FALSE,"DSBT";"CASHPAY",#N/A,FALSE,"CASHPAY"}</definedName>
    <definedName name="q" localSheetId="104" hidden="1">{"DSBT",#N/A,FALSE,"DSBT";"CASHPAY",#N/A,FALSE,"CASHPAY"}</definedName>
    <definedName name="q" localSheetId="42" hidden="1">{"DSBT",#N/A,FALSE,"DSBT";"CASHPAY",#N/A,FALSE,"CASHPAY"}</definedName>
    <definedName name="q" hidden="1">{"DSBT",#N/A,FALSE,"DSBT";"CASHPAY",#N/A,FALSE,"CASHPAY"}</definedName>
    <definedName name="qq" hidden="1">#REF!</definedName>
    <definedName name="qwer">#REF!</definedName>
    <definedName name="RBN" localSheetId="57">#REF!</definedName>
    <definedName name="RBN" localSheetId="5">#REF!</definedName>
    <definedName name="RBN" localSheetId="82">#REF!</definedName>
    <definedName name="RBN" localSheetId="84">#REF!</definedName>
    <definedName name="RBN">#REF!</definedName>
    <definedName name="rbnz_bank" localSheetId="57">#REF!</definedName>
    <definedName name="rbnz_bank" localSheetId="5">#REF!</definedName>
    <definedName name="rbnz_bank">#REF!</definedName>
    <definedName name="rcc" localSheetId="57">#REF!</definedName>
    <definedName name="rcc" localSheetId="5">#REF!</definedName>
    <definedName name="rcc">#REF!</definedName>
    <definedName name="rec_last1" localSheetId="82">OFFSET(#REF!,#REF!,0,#REF!,1)</definedName>
    <definedName name="rec_last1" localSheetId="84">OFFSET(#REF!,#REF!,0,#REF!,1)</definedName>
    <definedName name="rec_last1">OFFSET(#REF!,#REF!,0,#REF!,1)</definedName>
    <definedName name="rec_last2" localSheetId="82">OFFSET(#REF!,#REF!,0,#REF!,1)</definedName>
    <definedName name="rec_last2" localSheetId="84">OFFSET(#REF!,#REF!,0,#REF!,1)</definedName>
    <definedName name="rec_last2">OFFSET(#REF!,#REF!,0,#REF!,1)</definedName>
    <definedName name="rec_now" localSheetId="82">OFFSET(#REF!,#REF!,0,#REF!,1)</definedName>
    <definedName name="rec_now" localSheetId="84">OFFSET(#REF!,#REF!,0,#REF!,1)</definedName>
    <definedName name="rec_now">OFFSET(#REF!,#REF!,0,#REF!,1)</definedName>
    <definedName name="_xlnm.Recorder">#REF!</definedName>
    <definedName name="regions">#REF!,#REF!,#REF!</definedName>
    <definedName name="ResBk">#REF!</definedName>
    <definedName name="Results" hidden="1">#REF!</definedName>
    <definedName name="rev_last1" localSheetId="82">OFFSET(#REF!,#REF!,0,#REF!,1)</definedName>
    <definedName name="rev_last1" localSheetId="84">OFFSET(#REF!,#REF!,0,#REF!,1)</definedName>
    <definedName name="rev_last1">OFFSET(#REF!,#REF!,0,#REF!,1)</definedName>
    <definedName name="rev_last2" localSheetId="82">OFFSET(#REF!,#REF!,0,#REF!,1)</definedName>
    <definedName name="rev_last2" localSheetId="84">OFFSET(#REF!,#REF!,0,#REF!,1)</definedName>
    <definedName name="rev_last2">OFFSET(#REF!,#REF!,0,#REF!,1)</definedName>
    <definedName name="rev_now" localSheetId="82">OFFSET(#REF!,#REF!,0,#REF!,1)</definedName>
    <definedName name="rev_now" localSheetId="84">OFFSET(#REF!,#REF!,0,#REF!,1)</definedName>
    <definedName name="rev_now">OFFSET(#REF!,#REF!,0,#REF!,1)</definedName>
    <definedName name="RFRR" localSheetId="82">#REF!</definedName>
    <definedName name="RFRR" localSheetId="84">#REF!</definedName>
    <definedName name="RFR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5</definedName>
    <definedName name="RiskMinimizeOnStart" hidden="1">FALSE</definedName>
    <definedName name="RiskMonitorConvergence" hidden="1">FALSE</definedName>
    <definedName name="RiskMultipleCPUSupportEnabled" hidden="1">TRUE</definedName>
    <definedName name="RiskNumIterations" hidden="1">500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 localSheetId="41" hidden="1">{"CASH BALANCING",#N/A,FALSE,"CASH";"CASH REPORT",#N/A,FALSE,"CASH"}</definedName>
    <definedName name="risks" localSheetId="73" hidden="1">{"CASH BALANCING",#N/A,FALSE,"CASH";"CASH REPORT",#N/A,FALSE,"CASH"}</definedName>
    <definedName name="risks" localSheetId="79" hidden="1">{"CASH BALANCING",#N/A,FALSE,"CASH";"CASH REPORT",#N/A,FALSE,"CASH"}</definedName>
    <definedName name="risks" localSheetId="81" hidden="1">{"CASH BALANCING",#N/A,FALSE,"CASH";"CASH REPORT",#N/A,FALSE,"CASH"}</definedName>
    <definedName name="risks" localSheetId="57" hidden="1">{"CASH BALANCING",#N/A,FALSE,"CASH";"CASH REPORT",#N/A,FALSE,"CASH"}</definedName>
    <definedName name="risks" localSheetId="59" hidden="1">{"CASH BALANCING",#N/A,FALSE,"CASH";"CASH REPORT",#N/A,FALSE,"CASH"}</definedName>
    <definedName name="risks" localSheetId="102" hidden="1">{"CASH BALANCING",#N/A,FALSE,"CASH";"CASH REPORT",#N/A,FALSE,"CASH"}</definedName>
    <definedName name="risks" localSheetId="104" hidden="1">{"CASH BALANCING",#N/A,FALSE,"CASH";"CASH REPORT",#N/A,FALSE,"CASH"}</definedName>
    <definedName name="risks" localSheetId="5" hidden="1">{"CASH BALANCING",#N/A,FALSE,"CASH";"CASH REPORT",#N/A,FALSE,"CASH"}</definedName>
    <definedName name="risks" localSheetId="42" hidden="1">{"CASH BALANCING",#N/A,FALSE,"CASH";"CASH REPORT",#N/A,FALSE,"CASH"}</definedName>
    <definedName name="risks" localSheetId="82" hidden="1">{"CASH BALANCING",#N/A,FALSE,"CASH";"CASH REPORT",#N/A,FALSE,"CASH"}</definedName>
    <definedName name="risks" localSheetId="84" hidden="1">{"CASH BALANCING",#N/A,FALSE,"CASH";"CASH REPORT",#N/A,FALSE,"CASH"}</definedName>
    <definedName name="risks" localSheetId="87" hidden="1">{"CASH BALANCING",#N/A,FALSE,"CASH";"CASH REPORT",#N/A,FALSE,"CASH"}</definedName>
    <definedName name="risks" hidden="1">{"CASH BALANCING",#N/A,FALSE,"CASH";"CASH REPORT",#N/A,FALSE,"CASH"}</definedName>
    <definedName name="risks2" localSheetId="41" hidden="1">{"CASH BALANCING",#N/A,FALSE,"CASH";"CASH REPORT",#N/A,FALSE,"CASH"}</definedName>
    <definedName name="risks2" localSheetId="73" hidden="1">{"CASH BALANCING",#N/A,FALSE,"CASH";"CASH REPORT",#N/A,FALSE,"CASH"}</definedName>
    <definedName name="risks2" localSheetId="79" hidden="1">{"CASH BALANCING",#N/A,FALSE,"CASH";"CASH REPORT",#N/A,FALSE,"CASH"}</definedName>
    <definedName name="risks2" localSheetId="81" hidden="1">{"CASH BALANCING",#N/A,FALSE,"CASH";"CASH REPORT",#N/A,FALSE,"CASH"}</definedName>
    <definedName name="risks2" localSheetId="57" hidden="1">{"CASH BALANCING",#N/A,FALSE,"CASH";"CASH REPORT",#N/A,FALSE,"CASH"}</definedName>
    <definedName name="risks2" localSheetId="59" hidden="1">{"CASH BALANCING",#N/A,FALSE,"CASH";"CASH REPORT",#N/A,FALSE,"CASH"}</definedName>
    <definedName name="risks2" localSheetId="102" hidden="1">{"CASH BALANCING",#N/A,FALSE,"CASH";"CASH REPORT",#N/A,FALSE,"CASH"}</definedName>
    <definedName name="risks2" localSheetId="104" hidden="1">{"CASH BALANCING",#N/A,FALSE,"CASH";"CASH REPORT",#N/A,FALSE,"CASH"}</definedName>
    <definedName name="risks2" localSheetId="5" hidden="1">{"CASH BALANCING",#N/A,FALSE,"CASH";"CASH REPORT",#N/A,FALSE,"CASH"}</definedName>
    <definedName name="risks2" localSheetId="42" hidden="1">{"CASH BALANCING",#N/A,FALSE,"CASH";"CASH REPORT",#N/A,FALSE,"CASH"}</definedName>
    <definedName name="risks2" localSheetId="82" hidden="1">{"CASH BALANCING",#N/A,FALSE,"CASH";"CASH REPORT",#N/A,FALSE,"CASH"}</definedName>
    <definedName name="risks2" localSheetId="84" hidden="1">{"CASH BALANCING",#N/A,FALSE,"CASH";"CASH REPORT",#N/A,FALSE,"CASH"}</definedName>
    <definedName name="risks2" localSheetId="87" hidden="1">{"CASH BALANCING",#N/A,FALSE,"CASH";"CASH REPORT",#N/A,FALSE,"CASH"}</definedName>
    <definedName name="risks2" hidden="1">{"CASH BALANCING",#N/A,FALSE,"CASH";"CASH REPORT",#N/A,FALSE,"CASH"}</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iver" localSheetId="41" hidden="1">{"CASH BALANCING",#N/A,FALSE,"CASH";"CASH REPORT",#N/A,FALSE,"CASH"}</definedName>
    <definedName name="river" localSheetId="102" hidden="1">{"CASH BALANCING",#N/A,FALSE,"CASH";"CASH REPORT",#N/A,FALSE,"CASH"}</definedName>
    <definedName name="river" localSheetId="104" hidden="1">{"CASH BALANCING",#N/A,FALSE,"CASH";"CASH REPORT",#N/A,FALSE,"CASH"}</definedName>
    <definedName name="river" localSheetId="42" hidden="1">{"CASH BALANCING",#N/A,FALSE,"CASH";"CASH REPORT",#N/A,FALSE,"CASH"}</definedName>
    <definedName name="river" localSheetId="82" hidden="1">{"CASH BALANCING",#N/A,FALSE,"CASH";"CASH REPORT",#N/A,FALSE,"CASH"}</definedName>
    <definedName name="river" localSheetId="87" hidden="1">{"CASH BALANCING",#N/A,FALSE,"CASH";"CASH REPORT",#N/A,FALSE,"CASH"}</definedName>
    <definedName name="river" hidden="1">{"CASH BALANCING",#N/A,FALSE,"CASH";"CASH REPORT",#N/A,FALSE,"CASH"}</definedName>
    <definedName name="rng_gdp_r">#REF!</definedName>
    <definedName name="rng_GDP_r_x">#REF!</definedName>
    <definedName name="rng_GDP_r_y">#REF!</definedName>
    <definedName name="rng_GVA">#REF!</definedName>
    <definedName name="rng_GVA_x">#REF!</definedName>
    <definedName name="rng_GVA_y">#REF!</definedName>
    <definedName name="rng_mdi">#REF!</definedName>
    <definedName name="rng_mdi_x">#REF!</definedName>
    <definedName name="rng_mdi_y">#REF!</definedName>
    <definedName name="rng_qdi">#REF!</definedName>
    <definedName name="rng_qdi_x">#REF!</definedName>
    <definedName name="rng_qdi_y">#REF!</definedName>
    <definedName name="rng_QoQ_GDP">#REF!</definedName>
    <definedName name="rng_QoQ_GDP_x">#REF!</definedName>
    <definedName name="rng_QoQ_GDP_y">#REF!</definedName>
    <definedName name="rng_QoY_GDP">#REF!</definedName>
    <definedName name="rng_QoY_GDP_x">#REF!</definedName>
    <definedName name="rng_QoY_GDP_y">#REF!</definedName>
    <definedName name="rng_rbi">#REF!</definedName>
    <definedName name="rng_rbi_x">#REF!</definedName>
    <definedName name="rng_rbi_y">#REF!</definedName>
    <definedName name="rng_version">#REF!</definedName>
    <definedName name="rng_wksl_tabgroups">OFFSET(#REF!,1,,COUNTA(#REF!)-1)</definedName>
    <definedName name="Row">#REF!</definedName>
    <definedName name="RowCodes">#REF!</definedName>
    <definedName name="rr" localSheetId="57">#REF!</definedName>
    <definedName name="rr" localSheetId="5">#REF!</definedName>
    <definedName name="rr">#REF!</definedName>
    <definedName name="rrr" localSheetId="41" hidden="1">{"Riqfin97",#N/A,FALSE,"Tran";"Riqfinpro",#N/A,FALSE,"Tran"}</definedName>
    <definedName name="rrr" localSheetId="102" hidden="1">{"Riqfin97",#N/A,FALSE,"Tran";"Riqfinpro",#N/A,FALSE,"Tran"}</definedName>
    <definedName name="rrr" localSheetId="104" hidden="1">{"Riqfin97",#N/A,FALSE,"Tran";"Riqfinpro",#N/A,FALSE,"Tran"}</definedName>
    <definedName name="rrr" localSheetId="42" hidden="1">{"Riqfin97",#N/A,FALSE,"Tran";"Riqfinpro",#N/A,FALSE,"Tran"}</definedName>
    <definedName name="rrr" hidden="1">{"Riqfin97",#N/A,FALSE,"Tran";"Riqfinpro",#N/A,FALSE,"Tran"}</definedName>
    <definedName name="rrrrrrr" hidden="1">#REF!</definedName>
    <definedName name="Rwvu.sa97." hidden="1">#REF!,#REF!,#REF!,#REF!</definedName>
    <definedName name="s" localSheetId="41" hidden="1">{"CASH BALANCING",#N/A,FALSE,"CASH";"CASH REPORT",#N/A,FALSE,"CASH"}</definedName>
    <definedName name="s" localSheetId="73" hidden="1">{"CASH BALANCING",#N/A,FALSE,"CASH";"CASH REPORT",#N/A,FALSE,"CASH"}</definedName>
    <definedName name="s" localSheetId="79" hidden="1">{"CASH BALANCING",#N/A,FALSE,"CASH";"CASH REPORT",#N/A,FALSE,"CASH"}</definedName>
    <definedName name="s" localSheetId="81" hidden="1">{"CASH BALANCING",#N/A,FALSE,"CASH";"CASH REPORT",#N/A,FALSE,"CASH"}</definedName>
    <definedName name="s" localSheetId="57" hidden="1">{"CASH BALANCING",#N/A,FALSE,"CASH";"CASH REPORT",#N/A,FALSE,"CASH"}</definedName>
    <definedName name="s" localSheetId="59" hidden="1">{"CASH BALANCING",#N/A,FALSE,"CASH";"CASH REPORT",#N/A,FALSE,"CASH"}</definedName>
    <definedName name="s" localSheetId="102" hidden="1">{"CASH BALANCING",#N/A,FALSE,"CASH";"CASH REPORT",#N/A,FALSE,"CASH"}</definedName>
    <definedName name="s" localSheetId="104" hidden="1">{"CASH BALANCING",#N/A,FALSE,"CASH";"CASH REPORT",#N/A,FALSE,"CASH"}</definedName>
    <definedName name="s" localSheetId="5" hidden="1">{"CASH BALANCING",#N/A,FALSE,"CASH";"CASH REPORT",#N/A,FALSE,"CASH"}</definedName>
    <definedName name="s" localSheetId="42" hidden="1">{"CASH BALANCING",#N/A,FALSE,"CASH";"CASH REPORT",#N/A,FALSE,"CASH"}</definedName>
    <definedName name="s" localSheetId="87">'Table 2.6'!#REF!</definedName>
    <definedName name="s" hidden="1">{"CASH BALANCING",#N/A,FALSE,"CASH";"CASH REPORT",#N/A,FALSE,"CASH"}</definedName>
    <definedName name="SAPBEXrevision" hidden="1">1</definedName>
    <definedName name="SAPBEXsysID" hidden="1">"BWP"</definedName>
    <definedName name="SAPBEXwbID" hidden="1">"3JWNKPJPDI66MGYD92LLP8GMR"</definedName>
    <definedName name="Scale">1000</definedName>
    <definedName name="Scenario">#REF!</definedName>
    <definedName name="Scenario_1">#REF!</definedName>
    <definedName name="Scenario_2">#REF!</definedName>
    <definedName name="Scenario_3">#REF!</definedName>
    <definedName name="scenario_select">#REF!</definedName>
    <definedName name="scope">#REF!</definedName>
    <definedName name="sd">#REF!</definedName>
    <definedName name="sdf" localSheetId="41" hidden="1">{#N/A,#N/A,FALSE,"TMCOMP96";#N/A,#N/A,FALSE,"MAT96";#N/A,#N/A,FALSE,"FANDA96";#N/A,#N/A,FALSE,"INTRAN96";#N/A,#N/A,FALSE,"NAA9697";#N/A,#N/A,FALSE,"ECWEBB";#N/A,#N/A,FALSE,"MFT96";#N/A,#N/A,FALSE,"CTrecon"}</definedName>
    <definedName name="sdf" localSheetId="102" hidden="1">{#N/A,#N/A,FALSE,"TMCOMP96";#N/A,#N/A,FALSE,"MAT96";#N/A,#N/A,FALSE,"FANDA96";#N/A,#N/A,FALSE,"INTRAN96";#N/A,#N/A,FALSE,"NAA9697";#N/A,#N/A,FALSE,"ECWEBB";#N/A,#N/A,FALSE,"MFT96";#N/A,#N/A,FALSE,"CTrecon"}</definedName>
    <definedName name="sdf" localSheetId="104" hidden="1">{#N/A,#N/A,FALSE,"TMCOMP96";#N/A,#N/A,FALSE,"MAT96";#N/A,#N/A,FALSE,"FANDA96";#N/A,#N/A,FALSE,"INTRAN96";#N/A,#N/A,FALSE,"NAA9697";#N/A,#N/A,FALSE,"ECWEBB";#N/A,#N/A,FALSE,"MFT96";#N/A,#N/A,FALSE,"CTrecon"}</definedName>
    <definedName name="sdf" localSheetId="42"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41" hidden="1">{#N/A,#N/A,FALSE,"TMCOMP96";#N/A,#N/A,FALSE,"MAT96";#N/A,#N/A,FALSE,"FANDA96";#N/A,#N/A,FALSE,"INTRAN96";#N/A,#N/A,FALSE,"NAA9697";#N/A,#N/A,FALSE,"ECWEBB";#N/A,#N/A,FALSE,"MFT96";#N/A,#N/A,FALSE,"CTrecon"}</definedName>
    <definedName name="sdff" localSheetId="102" hidden="1">{#N/A,#N/A,FALSE,"TMCOMP96";#N/A,#N/A,FALSE,"MAT96";#N/A,#N/A,FALSE,"FANDA96";#N/A,#N/A,FALSE,"INTRAN96";#N/A,#N/A,FALSE,"NAA9697";#N/A,#N/A,FALSE,"ECWEBB";#N/A,#N/A,FALSE,"MFT96";#N/A,#N/A,FALSE,"CTrecon"}</definedName>
    <definedName name="sdff" localSheetId="104" hidden="1">{#N/A,#N/A,FALSE,"TMCOMP96";#N/A,#N/A,FALSE,"MAT96";#N/A,#N/A,FALSE,"FANDA96";#N/A,#N/A,FALSE,"INTRAN96";#N/A,#N/A,FALSE,"NAA9697";#N/A,#N/A,FALSE,"ECWEBB";#N/A,#N/A,FALSE,"MFT96";#N/A,#N/A,FALSE,"CTrecon"}</definedName>
    <definedName name="sdff" localSheetId="42"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41" hidden="1">{#N/A,#N/A,FALSE,"TMCOMP96";#N/A,#N/A,FALSE,"MAT96";#N/A,#N/A,FALSE,"FANDA96";#N/A,#N/A,FALSE,"INTRAN96";#N/A,#N/A,FALSE,"NAA9697";#N/A,#N/A,FALSE,"ECWEBB";#N/A,#N/A,FALSE,"MFT96";#N/A,#N/A,FALSE,"CTrecon"}</definedName>
    <definedName name="sdfg" localSheetId="102" hidden="1">{#N/A,#N/A,FALSE,"TMCOMP96";#N/A,#N/A,FALSE,"MAT96";#N/A,#N/A,FALSE,"FANDA96";#N/A,#N/A,FALSE,"INTRAN96";#N/A,#N/A,FALSE,"NAA9697";#N/A,#N/A,FALSE,"ECWEBB";#N/A,#N/A,FALSE,"MFT96";#N/A,#N/A,FALSE,"CTrecon"}</definedName>
    <definedName name="sdfg" localSheetId="104" hidden="1">{#N/A,#N/A,FALSE,"TMCOMP96";#N/A,#N/A,FALSE,"MAT96";#N/A,#N/A,FALSE,"FANDA96";#N/A,#N/A,FALSE,"INTRAN96";#N/A,#N/A,FALSE,"NAA9697";#N/A,#N/A,FALSE,"ECWEBB";#N/A,#N/A,FALSE,"MFT96";#N/A,#N/A,FALSE,"CTrecon"}</definedName>
    <definedName name="sdfg" localSheetId="42"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localSheetId="41" hidden="1">{#N/A,#N/A,FALSE,"TMCOMP96";#N/A,#N/A,FALSE,"MAT96";#N/A,#N/A,FALSE,"FANDA96";#N/A,#N/A,FALSE,"INTRAN96";#N/A,#N/A,FALSE,"NAA9697";#N/A,#N/A,FALSE,"ECWEBB";#N/A,#N/A,FALSE,"MFT96";#N/A,#N/A,FALSE,"CTrecon"}</definedName>
    <definedName name="sdfgdfg" localSheetId="102" hidden="1">{#N/A,#N/A,FALSE,"TMCOMP96";#N/A,#N/A,FALSE,"MAT96";#N/A,#N/A,FALSE,"FANDA96";#N/A,#N/A,FALSE,"INTRAN96";#N/A,#N/A,FALSE,"NAA9697";#N/A,#N/A,FALSE,"ECWEBB";#N/A,#N/A,FALSE,"MFT96";#N/A,#N/A,FALSE,"CTrecon"}</definedName>
    <definedName name="sdfgdfg" localSheetId="104" hidden="1">{#N/A,#N/A,FALSE,"TMCOMP96";#N/A,#N/A,FALSE,"MAT96";#N/A,#N/A,FALSE,"FANDA96";#N/A,#N/A,FALSE,"INTRAN96";#N/A,#N/A,FALSE,"NAA9697";#N/A,#N/A,FALSE,"ECWEBB";#N/A,#N/A,FALSE,"MFT96";#N/A,#N/A,FALSE,"CTrecon"}</definedName>
    <definedName name="sdfgdfg" localSheetId="42"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41" hidden="1">{#N/A,#N/A,FALSE,"TMCOMP96";#N/A,#N/A,FALSE,"MAT96";#N/A,#N/A,FALSE,"FANDA96";#N/A,#N/A,FALSE,"INTRAN96";#N/A,#N/A,FALSE,"NAA9697";#N/A,#N/A,FALSE,"ECWEBB";#N/A,#N/A,FALSE,"MFT96";#N/A,#N/A,FALSE,"CTrecon"}</definedName>
    <definedName name="sdfgds" localSheetId="102" hidden="1">{#N/A,#N/A,FALSE,"TMCOMP96";#N/A,#N/A,FALSE,"MAT96";#N/A,#N/A,FALSE,"FANDA96";#N/A,#N/A,FALSE,"INTRAN96";#N/A,#N/A,FALSE,"NAA9697";#N/A,#N/A,FALSE,"ECWEBB";#N/A,#N/A,FALSE,"MFT96";#N/A,#N/A,FALSE,"CTrecon"}</definedName>
    <definedName name="sdfgds" localSheetId="104" hidden="1">{#N/A,#N/A,FALSE,"TMCOMP96";#N/A,#N/A,FALSE,"MAT96";#N/A,#N/A,FALSE,"FANDA96";#N/A,#N/A,FALSE,"INTRAN96";#N/A,#N/A,FALSE,"NAA9697";#N/A,#N/A,FALSE,"ECWEBB";#N/A,#N/A,FALSE,"MFT96";#N/A,#N/A,FALSE,"CTrecon"}</definedName>
    <definedName name="sdfgds" localSheetId="42"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fsdf" hidden="1">#REF!</definedName>
    <definedName name="sdgshdg" localSheetId="41" hidden="1">{#N/A,#N/A,FALSE,"TMCOMP96";#N/A,#N/A,FALSE,"MAT96";#N/A,#N/A,FALSE,"FANDA96";#N/A,#N/A,FALSE,"INTRAN96";#N/A,#N/A,FALSE,"NAA9697";#N/A,#N/A,FALSE,"ECWEBB";#N/A,#N/A,FALSE,"MFT96";#N/A,#N/A,FALSE,"CTrecon"}</definedName>
    <definedName name="sdgshdg" localSheetId="102" hidden="1">{#N/A,#N/A,FALSE,"TMCOMP96";#N/A,#N/A,FALSE,"MAT96";#N/A,#N/A,FALSE,"FANDA96";#N/A,#N/A,FALSE,"INTRAN96";#N/A,#N/A,FALSE,"NAA9697";#N/A,#N/A,FALSE,"ECWEBB";#N/A,#N/A,FALSE,"MFT96";#N/A,#N/A,FALSE,"CTrecon"}</definedName>
    <definedName name="sdgshdg" localSheetId="104" hidden="1">{#N/A,#N/A,FALSE,"TMCOMP96";#N/A,#N/A,FALSE,"MAT96";#N/A,#N/A,FALSE,"FANDA96";#N/A,#N/A,FALSE,"INTRAN96";#N/A,#N/A,FALSE,"NAA9697";#N/A,#N/A,FALSE,"ECWEBB";#N/A,#N/A,FALSE,"MFT96";#N/A,#N/A,FALSE,"CTrecon"}</definedName>
    <definedName name="sdgshdg" localSheetId="42"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dtwert" hidden="1">#REF!</definedName>
    <definedName name="sencount" hidden="1">2</definedName>
    <definedName name="ser" hidden="1">#REF!</definedName>
    <definedName name="series_id">#REF!</definedName>
    <definedName name="serw" hidden="1">#REF!</definedName>
    <definedName name="sfad" localSheetId="41" hidden="1">{#N/A,#N/A,FALSE,"TMCOMP96";#N/A,#N/A,FALSE,"MAT96";#N/A,#N/A,FALSE,"FANDA96";#N/A,#N/A,FALSE,"INTRAN96";#N/A,#N/A,FALSE,"NAA9697";#N/A,#N/A,FALSE,"ECWEBB";#N/A,#N/A,FALSE,"MFT96";#N/A,#N/A,FALSE,"CTrecon"}</definedName>
    <definedName name="sfad" localSheetId="102" hidden="1">{#N/A,#N/A,FALSE,"TMCOMP96";#N/A,#N/A,FALSE,"MAT96";#N/A,#N/A,FALSE,"FANDA96";#N/A,#N/A,FALSE,"INTRAN96";#N/A,#N/A,FALSE,"NAA9697";#N/A,#N/A,FALSE,"ECWEBB";#N/A,#N/A,FALSE,"MFT96";#N/A,#N/A,FALSE,"CTrecon"}</definedName>
    <definedName name="sfad" localSheetId="104" hidden="1">{#N/A,#N/A,FALSE,"TMCOMP96";#N/A,#N/A,FALSE,"MAT96";#N/A,#N/A,FALSE,"FANDA96";#N/A,#N/A,FALSE,"INTRAN96";#N/A,#N/A,FALSE,"NAA9697";#N/A,#N/A,FALSE,"ECWEBB";#N/A,#N/A,FALSE,"MFT96";#N/A,#N/A,FALSE,"CTrecon"}</definedName>
    <definedName name="sfad" localSheetId="42"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hare_of_Businesses_Employees_using_PCs_or_Workstations__percentage">#REF!</definedName>
    <definedName name="sheet_CAB">#REF!</definedName>
    <definedName name="sheet_FI">#REF!</definedName>
    <definedName name="sheet_INPUT">#REF!</definedName>
    <definedName name="Slovakia_5B">#REF!</definedName>
    <definedName name="smt">#REF!</definedName>
    <definedName name="solver_lin" hidden="1">0</definedName>
    <definedName name="solver_num" hidden="1">0</definedName>
    <definedName name="solver_typ" hidden="1">1</definedName>
    <definedName name="solver_val" hidden="1">0</definedName>
    <definedName name="Spain_5B">#REF!</definedName>
    <definedName name="Spread_Between_Highest_and_Lowest_Rates">#REF!</definedName>
    <definedName name="SPSS">#REF!</definedName>
    <definedName name="SSA_Crisis">#REF!</definedName>
    <definedName name="SSA_Recov">#REF!</definedName>
    <definedName name="SSA_TOT">#REF!</definedName>
    <definedName name="sss" localSheetId="82">#REF!</definedName>
    <definedName name="sss" localSheetId="84">#REF!</definedName>
    <definedName name="sss">#REF!</definedName>
    <definedName name="start" localSheetId="82">#REF!</definedName>
    <definedName name="start" localSheetId="84">#REF!</definedName>
    <definedName name="start">#REF!</definedName>
    <definedName name="start_ED">#REF!</definedName>
    <definedName name="Summary" localSheetId="57">#REF!</definedName>
    <definedName name="Summary" localSheetId="5">#REF!</definedName>
    <definedName name="Summary">#REF!</definedName>
    <definedName name="Sweden">#REF!</definedName>
    <definedName name="Sweden_5B">#REF!</definedName>
    <definedName name="switch_ED">#REF!</definedName>
    <definedName name="Switzerland_5B">#REF!</definedName>
    <definedName name="Swvu.PLA2." hidden="1">#REF!</definedName>
    <definedName name="SysFinanceYearEnd">#REF!</definedName>
    <definedName name="SysFinanceYearStart">#REF!</definedName>
    <definedName name="T4.9i" localSheetId="41" hidden="1">{#N/A,#N/A,FALSE,"TMCOMP96";#N/A,#N/A,FALSE,"MAT96";#N/A,#N/A,FALSE,"FANDA96";#N/A,#N/A,FALSE,"INTRAN96";#N/A,#N/A,FALSE,"NAA9697";#N/A,#N/A,FALSE,"ECWEBB";#N/A,#N/A,FALSE,"MFT96";#N/A,#N/A,FALSE,"CTrecon"}</definedName>
    <definedName name="T4.9i" localSheetId="102" hidden="1">{#N/A,#N/A,FALSE,"TMCOMP96";#N/A,#N/A,FALSE,"MAT96";#N/A,#N/A,FALSE,"FANDA96";#N/A,#N/A,FALSE,"INTRAN96";#N/A,#N/A,FALSE,"NAA9697";#N/A,#N/A,FALSE,"ECWEBB";#N/A,#N/A,FALSE,"MFT96";#N/A,#N/A,FALSE,"CTrecon"}</definedName>
    <definedName name="T4.9i" localSheetId="104" hidden="1">{#N/A,#N/A,FALSE,"TMCOMP96";#N/A,#N/A,FALSE,"MAT96";#N/A,#N/A,FALSE,"FANDA96";#N/A,#N/A,FALSE,"INTRAN96";#N/A,#N/A,FALSE,"NAA9697";#N/A,#N/A,FALSE,"ECWEBB";#N/A,#N/A,FALSE,"MFT96";#N/A,#N/A,FALSE,"CTrecon"}</definedName>
    <definedName name="T4.9i" localSheetId="42"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41" hidden="1">{#N/A,#N/A,FALSE,"TMCOMP96";#N/A,#N/A,FALSE,"MAT96";#N/A,#N/A,FALSE,"FANDA96";#N/A,#N/A,FALSE,"INTRAN96";#N/A,#N/A,FALSE,"NAA9697";#N/A,#N/A,FALSE,"ECWEBB";#N/A,#N/A,FALSE,"MFT96";#N/A,#N/A,FALSE,"CTrecon"}</definedName>
    <definedName name="T4.9j" localSheetId="102" hidden="1">{#N/A,#N/A,FALSE,"TMCOMP96";#N/A,#N/A,FALSE,"MAT96";#N/A,#N/A,FALSE,"FANDA96";#N/A,#N/A,FALSE,"INTRAN96";#N/A,#N/A,FALSE,"NAA9697";#N/A,#N/A,FALSE,"ECWEBB";#N/A,#N/A,FALSE,"MFT96";#N/A,#N/A,FALSE,"CTrecon"}</definedName>
    <definedName name="T4.9j" localSheetId="104" hidden="1">{#N/A,#N/A,FALSE,"TMCOMP96";#N/A,#N/A,FALSE,"MAT96";#N/A,#N/A,FALSE,"FANDA96";#N/A,#N/A,FALSE,"INTRAN96";#N/A,#N/A,FALSE,"NAA9697";#N/A,#N/A,FALSE,"ECWEBB";#N/A,#N/A,FALSE,"MFT96";#N/A,#N/A,FALSE,"CTrecon"}</definedName>
    <definedName name="T4.9j" localSheetId="42"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7_A">#REF!</definedName>
    <definedName name="T7_A_HEAD">#REF!</definedName>
    <definedName name="tab5to7">#REF!</definedName>
    <definedName name="table1">#REF!</definedName>
    <definedName name="Table10_Data1">#REF!</definedName>
    <definedName name="Table10_Data1_Hdr">#REF!</definedName>
    <definedName name="Table10_Data2">#REF!</definedName>
    <definedName name="Table10_Data2_Hdr">#REF!</definedName>
    <definedName name="Table11_Data1">#REF!</definedName>
    <definedName name="Table11_Data1_Hdr">#REF!</definedName>
    <definedName name="Table11_Data2">#REF!</definedName>
    <definedName name="Table11_Data2_Hdr">#REF!</definedName>
    <definedName name="Table11_Hdr1">#REF!</definedName>
    <definedName name="Table11_Hdr1_Hdr">#REF!</definedName>
    <definedName name="Table11_Hdr2">#REF!</definedName>
    <definedName name="Table11_Hdr2_Hdr">#REF!</definedName>
    <definedName name="Table11_Hdr3">#REF!</definedName>
    <definedName name="Table11_Hdr3_Hdr">#REF!</definedName>
    <definedName name="Table11cont_Data1">#REF!</definedName>
    <definedName name="Table11cont_Data1_Hdr">#REF!</definedName>
    <definedName name="Table11cont_Data2">#REF!</definedName>
    <definedName name="Table11cont_Data2_Hdr">#REF!</definedName>
    <definedName name="Table11cont_Data3">#REF!</definedName>
    <definedName name="Table11cont_Data3_Hdr">#REF!</definedName>
    <definedName name="Table11cont_Hdr1">#REF!</definedName>
    <definedName name="Table11cont_Hdr1_Hdr">#REF!</definedName>
    <definedName name="Table11cont_Hdr2">#REF!</definedName>
    <definedName name="Table11cont_Hdr2_Hdr">#REF!</definedName>
    <definedName name="Table11cont_Hdr3">#REF!</definedName>
    <definedName name="Table11cont_Hdr3_Hdr">#REF!</definedName>
    <definedName name="Table12_Data1">#REF!</definedName>
    <definedName name="Table12_Data1_Hdr">#REF!</definedName>
    <definedName name="Table12_Data2">#REF!</definedName>
    <definedName name="Table12_Data2_Hdr">#REF!</definedName>
    <definedName name="Table12_Data3">#REF!</definedName>
    <definedName name="Table12_Data3_Hdr">#REF!</definedName>
    <definedName name="Table12_Data4">#REF!</definedName>
    <definedName name="Table12_Data4_Hdr">#REF!</definedName>
    <definedName name="Table12_Hdr1">#REF!</definedName>
    <definedName name="Table12_Hdr1_Hdr">#REF!</definedName>
    <definedName name="Table12_Hdr2">#REF!</definedName>
    <definedName name="Table12_Hdr2_Hdr">#REF!</definedName>
    <definedName name="Table12_Hdr3">#REF!</definedName>
    <definedName name="Table12_Hdr3_Hdr">#REF!</definedName>
    <definedName name="table1P">#REF!</definedName>
    <definedName name="table1T">#REF!</definedName>
    <definedName name="Table2_Data1">#REF!</definedName>
    <definedName name="Table2_Data1_Hdr">#REF!</definedName>
    <definedName name="Table2_Data2">#REF!</definedName>
    <definedName name="Table2_Data2_Hdr">#REF!</definedName>
    <definedName name="Table3_Data1">#REF!</definedName>
    <definedName name="Table3_Data1_Hdr">#REF!</definedName>
    <definedName name="Table3_Data2">#REF!</definedName>
    <definedName name="Table3_Data2_Hdr">#REF!</definedName>
    <definedName name="Table3_Hdr1">#REF!</definedName>
    <definedName name="Table3_Hdr1_Hdr">#REF!</definedName>
    <definedName name="Table3_Hdr2">#REF!</definedName>
    <definedName name="Table3_Hdr2_Hdr">#REF!</definedName>
    <definedName name="Table3_Hdr3">#REF!</definedName>
    <definedName name="Table3_Hdr3_Hdr">#REF!</definedName>
    <definedName name="table3P">#REF!</definedName>
    <definedName name="table3T">#REF!</definedName>
    <definedName name="Table4_Data1">#REF!</definedName>
    <definedName name="Table4_Data1_Hdr">#REF!</definedName>
    <definedName name="Table4_Data2">#REF!</definedName>
    <definedName name="Table4_Data2_Hdr">#REF!</definedName>
    <definedName name="Table4_Data3">#REF!</definedName>
    <definedName name="Table4_Data3_Hdr">#REF!</definedName>
    <definedName name="Table4_Data4">#REF!</definedName>
    <definedName name="Table4_Data4_Hdr">#REF!</definedName>
    <definedName name="Table4_Hdr1">#REF!</definedName>
    <definedName name="Table4_Hdr1_Hdr">#REF!</definedName>
    <definedName name="Table4_Hdr2">#REF!</definedName>
    <definedName name="Table4_Hdr2_Hdr">#REF!</definedName>
    <definedName name="Table4_Hdr3">#REF!</definedName>
    <definedName name="Table4_Hdr3_Hdr">#REF!</definedName>
    <definedName name="Table5_Data1">#REF!</definedName>
    <definedName name="Table5_Data1_Hdr">#REF!</definedName>
    <definedName name="Table5_Data2">#REF!</definedName>
    <definedName name="Table5_Data2_Hdr">#REF!</definedName>
    <definedName name="Table5_Hdr1">#REF!</definedName>
    <definedName name="Table5_Hdr1_Hdr">#REF!</definedName>
    <definedName name="Table5_Hdr2">#REF!</definedName>
    <definedName name="Table5_Hdr2_Hdr">#REF!</definedName>
    <definedName name="Table5_Hdr3">#REF!</definedName>
    <definedName name="Table5_Hdr3_Hdr">#REF!</definedName>
    <definedName name="table5P">#REF!</definedName>
    <definedName name="table5T">#REF!</definedName>
    <definedName name="Table6_Data1">#REF!</definedName>
    <definedName name="Table6_Data1_Hdr">#REF!</definedName>
    <definedName name="Table6_Data2">#REF!</definedName>
    <definedName name="Table6_Data2_Hdr">#REF!</definedName>
    <definedName name="Table6_Hdr1">#REF!</definedName>
    <definedName name="Table6_Hdr1_Hdr">#REF!</definedName>
    <definedName name="Table6_Hdr2">#REF!</definedName>
    <definedName name="Table6_Hdr2_Hdr">#REF!</definedName>
    <definedName name="Table6_Hdr3">#REF!</definedName>
    <definedName name="Table6_Hdr3_Hdr">#REF!</definedName>
    <definedName name="Table7_Data1">#REF!</definedName>
    <definedName name="Table7_Data1_Hdr">#REF!</definedName>
    <definedName name="Table7_Data2">#REF!</definedName>
    <definedName name="Table7_Data2_Hdr">#REF!</definedName>
    <definedName name="Table7_Hdr1">#REF!</definedName>
    <definedName name="Table7_Hdr1_Hdr">#REF!</definedName>
    <definedName name="Table7_Hdr2">#REF!</definedName>
    <definedName name="Table7_Hdr2_Hdr">#REF!</definedName>
    <definedName name="Table7_Hdr3">#REF!</definedName>
    <definedName name="Table7_Hdr3_Hdr">#REF!</definedName>
    <definedName name="table7P">#REF!</definedName>
    <definedName name="table7T">#REF!</definedName>
    <definedName name="Table8_Data1">#REF!</definedName>
    <definedName name="Table8_Data1_Hdr">#REF!</definedName>
    <definedName name="Table8_Data2">#REF!</definedName>
    <definedName name="Table8_Data2_Hdr">#REF!</definedName>
    <definedName name="Table8_Hdr1">#REF!</definedName>
    <definedName name="Table8_Hdr1_Hdr">#REF!</definedName>
    <definedName name="Table8_Hdr2">#REF!</definedName>
    <definedName name="Table8_Hdr2_Hdr">#REF!</definedName>
    <definedName name="Table8_Hdr3">#REF!</definedName>
    <definedName name="Table8_Hdr3_Hdr">#REF!</definedName>
    <definedName name="Table9_Data1">#REF!</definedName>
    <definedName name="Table9_Data1_Hdr">#REF!</definedName>
    <definedName name="Table9_Data2">#REF!</definedName>
    <definedName name="Table9_Data2_Hdr">#REF!</definedName>
    <definedName name="Table9_Data3">#REF!</definedName>
    <definedName name="Table9_Data3_Hdr">#REF!</definedName>
    <definedName name="Table9_Data4">#REF!</definedName>
    <definedName name="Table9_Data4_Hdr">#REF!</definedName>
    <definedName name="TableOrder">#REF!</definedName>
    <definedName name="tabx" localSheetId="41" hidden="1">{"g95_96m1",#N/A,FALSE,"Graf(95+96)M";"g95_96m2",#N/A,FALSE,"Graf(95+96)M";"g95_96mb1",#N/A,FALSE,"Graf(95+96)Mb";"g95_96mb2",#N/A,FALSE,"Graf(95+96)Mb";"g95_96f1",#N/A,FALSE,"Graf(95+96)F";"g95_96f2",#N/A,FALSE,"Graf(95+96)F";"g95_96fb1",#N/A,FALSE,"Graf(95+96)Fb";"g95_96fb2",#N/A,FALSE,"Graf(95+96)Fb"}</definedName>
    <definedName name="tabx" localSheetId="102" hidden="1">{"g95_96m1",#N/A,FALSE,"Graf(95+96)M";"g95_96m2",#N/A,FALSE,"Graf(95+96)M";"g95_96mb1",#N/A,FALSE,"Graf(95+96)Mb";"g95_96mb2",#N/A,FALSE,"Graf(95+96)Mb";"g95_96f1",#N/A,FALSE,"Graf(95+96)F";"g95_96f2",#N/A,FALSE,"Graf(95+96)F";"g95_96fb1",#N/A,FALSE,"Graf(95+96)Fb";"g95_96fb2",#N/A,FALSE,"Graf(95+96)Fb"}</definedName>
    <definedName name="tabx" localSheetId="104" hidden="1">{"g95_96m1",#N/A,FALSE,"Graf(95+96)M";"g95_96m2",#N/A,FALSE,"Graf(95+96)M";"g95_96mb1",#N/A,FALSE,"Graf(95+96)Mb";"g95_96mb2",#N/A,FALSE,"Graf(95+96)Mb";"g95_96f1",#N/A,FALSE,"Graf(95+96)F";"g95_96f2",#N/A,FALSE,"Graf(95+96)F";"g95_96fb1",#N/A,FALSE,"Graf(95+96)Fb";"g95_96fb2",#N/A,FALSE,"Graf(95+96)Fb"}</definedName>
    <definedName name="tabx" localSheetId="42"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gs_FDCAB_hist" localSheetId="82">#REF!</definedName>
    <definedName name="tags_FDCAB_hist" localSheetId="84">#REF!</definedName>
    <definedName name="tags_FDCAB_hist">#REF!</definedName>
    <definedName name="tags_FDCAB_new" localSheetId="82">#REF!</definedName>
    <definedName name="tags_FDCAB_new" localSheetId="84">#REF!</definedName>
    <definedName name="tags_FDCAB_new">#REF!</definedName>
    <definedName name="tags_FDFI_hist" localSheetId="82">#REF!</definedName>
    <definedName name="tags_FDFI_hist" localSheetId="84">#REF!</definedName>
    <definedName name="tags_FDFI_hist">#REF!</definedName>
    <definedName name="tags_FDFI_new" localSheetId="82">#REF!</definedName>
    <definedName name="tags_FDFI_new" localSheetId="84">#REF!</definedName>
    <definedName name="tags_FDFI_new">#REF!</definedName>
    <definedName name="tags_new_fiscaldata_CAB" localSheetId="57">#REF!</definedName>
    <definedName name="tags_new_fiscaldata_CAB" localSheetId="5">#REF!</definedName>
    <definedName name="tags_new_fiscaldata_CAB" localSheetId="82">#REF!</definedName>
    <definedName name="tags_new_fiscaldata_CAB">#REF!</definedName>
    <definedName name="tags_new_fiscaldata_FI" localSheetId="57">#REF!</definedName>
    <definedName name="tags_new_fiscaldata_FI" localSheetId="5">#REF!</definedName>
    <definedName name="tags_new_fiscaldata_FI" localSheetId="82">#REF!</definedName>
    <definedName name="tags_new_fiscaldata_FI">#REF!</definedName>
    <definedName name="tax_doc_num">#REF!</definedName>
    <definedName name="tax_doc_ver">#REF!</definedName>
    <definedName name="TBills" localSheetId="57">#REF!</definedName>
    <definedName name="TBills" localSheetId="5">#REF!</definedName>
    <definedName name="TBills" localSheetId="82">#REF!</definedName>
    <definedName name="TBills" localSheetId="84">#REF!</definedName>
    <definedName name="TBills">#REF!</definedName>
    <definedName name="tdisc" localSheetId="82">#REF!</definedName>
    <definedName name="tdisc" localSheetId="84">#REF!</definedName>
    <definedName name="tdisc">#REF!</definedName>
    <definedName name="temp">#REF!</definedName>
    <definedName name="TEMPLATE" localSheetId="82">#REF!</definedName>
    <definedName name="TEMPLATE" localSheetId="84">#REF!</definedName>
    <definedName name="TEMPLATE">#REF!</definedName>
    <definedName name="TemplateB" localSheetId="82">#REF!</definedName>
    <definedName name="TemplateB" localSheetId="84">#REF!</definedName>
    <definedName name="TemplateB">#REF!</definedName>
    <definedName name="TemplateC">#REF!</definedName>
    <definedName name="test">#REF!</definedName>
    <definedName name="title">#REF!</definedName>
    <definedName name="tlow" localSheetId="57">#REF!</definedName>
    <definedName name="tlow" localSheetId="5">#REF!</definedName>
    <definedName name="tlow">#REF!</definedName>
    <definedName name="TotalInvest">#REF!</definedName>
    <definedName name="toto">#REF!</definedName>
    <definedName name="toto1">#REF!</definedName>
    <definedName name="TPSTUED">#REF!</definedName>
    <definedName name="trggh" localSheetId="41" hidden="1">{#N/A,#N/A,FALSE,"TMCOMP96";#N/A,#N/A,FALSE,"MAT96";#N/A,#N/A,FALSE,"FANDA96";#N/A,#N/A,FALSE,"INTRAN96";#N/A,#N/A,FALSE,"NAA9697";#N/A,#N/A,FALSE,"ECWEBB";#N/A,#N/A,FALSE,"MFT96";#N/A,#N/A,FALSE,"CTrecon"}</definedName>
    <definedName name="trggh" localSheetId="102" hidden="1">{#N/A,#N/A,FALSE,"TMCOMP96";#N/A,#N/A,FALSE,"MAT96";#N/A,#N/A,FALSE,"FANDA96";#N/A,#N/A,FALSE,"INTRAN96";#N/A,#N/A,FALSE,"NAA9697";#N/A,#N/A,FALSE,"ECWEBB";#N/A,#N/A,FALSE,"MFT96";#N/A,#N/A,FALSE,"CTrecon"}</definedName>
    <definedName name="trggh" localSheetId="104" hidden="1">{#N/A,#N/A,FALSE,"TMCOMP96";#N/A,#N/A,FALSE,"MAT96";#N/A,#N/A,FALSE,"FANDA96";#N/A,#N/A,FALSE,"INTRAN96";#N/A,#N/A,FALSE,"NAA9697";#N/A,#N/A,FALSE,"ECWEBB";#N/A,#N/A,FALSE,"MFT96";#N/A,#N/A,FALSE,"CTrecon"}</definedName>
    <definedName name="trggh" localSheetId="42"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uc">#REF!</definedName>
    <definedName name="Tstats" localSheetId="82">#REF!</definedName>
    <definedName name="Tstats" localSheetId="84">#REF!</definedName>
    <definedName name="Tstats">#REF!</definedName>
    <definedName name="tt" localSheetId="41" hidden="1">{"Tab1",#N/A,FALSE,"P";"Tab2",#N/A,FALSE,"P"}</definedName>
    <definedName name="tt" localSheetId="102" hidden="1">{"Tab1",#N/A,FALSE,"P";"Tab2",#N/A,FALSE,"P"}</definedName>
    <definedName name="tt" localSheetId="104" hidden="1">{"Tab1",#N/A,FALSE,"P";"Tab2",#N/A,FALSE,"P"}</definedName>
    <definedName name="tt" localSheetId="42" hidden="1">{"Tab1",#N/A,FALSE,"P";"Tab2",#N/A,FALSE,"P"}</definedName>
    <definedName name="tt" hidden="1">{"Tab1",#N/A,FALSE,"P";"Tab2",#N/A,FALSE,"P"}</definedName>
    <definedName name="ttaa">#REF!</definedName>
    <definedName name="ttt" localSheetId="41" hidden="1">{"Tab1",#N/A,FALSE,"P";"Tab2",#N/A,FALSE,"P"}</definedName>
    <definedName name="ttt" localSheetId="102" hidden="1">{"Tab1",#N/A,FALSE,"P";"Tab2",#N/A,FALSE,"P"}</definedName>
    <definedName name="ttt" localSheetId="104" hidden="1">{"Tab1",#N/A,FALSE,"P";"Tab2",#N/A,FALSE,"P"}</definedName>
    <definedName name="ttt" localSheetId="42" hidden="1">{"Tab1",#N/A,FALSE,"P";"Tab2",#N/A,FALSE,"P"}</definedName>
    <definedName name="ttt" hidden="1">{"Tab1",#N/A,FALSE,"P";"Tab2",#N/A,FALSE,"P"}</definedName>
    <definedName name="ttttt" hidden="1">#REF!</definedName>
    <definedName name="Turkey_5B">#REF!</definedName>
    <definedName name="Type" localSheetId="82">OFFSET(#REF!,0,0,#REF!,1)</definedName>
    <definedName name="Type" localSheetId="84">OFFSET(#REF!,0,0,#REF!,1)</definedName>
    <definedName name="Type">OFFSET(#REF!,0,0,#REF!,1)</definedName>
    <definedName name="u" hidden="1">#REF!</definedName>
    <definedName name="ULCcty" localSheetId="82">#REF!</definedName>
    <definedName name="ULCcty" localSheetId="84">#REF!</definedName>
    <definedName name="ULCcty">#REF!</definedName>
    <definedName name="Unique" hidden="1">"'aa08379a-9000-4c21-8ad6-09fd9ad29150'"</definedName>
    <definedName name="UniqueRange_0">#REF!</definedName>
    <definedName name="UniqueRange_1">#REF!</definedName>
    <definedName name="UniqueRange_10">#REF!</definedName>
    <definedName name="UniqueRange_100">#REF!</definedName>
    <definedName name="UniqueRange_107">#REF!</definedName>
    <definedName name="UniqueRange_108">#REF!</definedName>
    <definedName name="UniqueRange_109">#REF!</definedName>
    <definedName name="UniqueRange_11">#REF!</definedName>
    <definedName name="UniqueRange_110">#REF!</definedName>
    <definedName name="UniqueRange_111">#REF!</definedName>
    <definedName name="UniqueRange_112">#REF!</definedName>
    <definedName name="UniqueRange_113">#REF!</definedName>
    <definedName name="UniqueRange_114">#REF!</definedName>
    <definedName name="UniqueRange_115">#REF!</definedName>
    <definedName name="UniqueRange_116">#REF!</definedName>
    <definedName name="UniqueRange_117">#REF!</definedName>
    <definedName name="UniqueRange_118">#REF!</definedName>
    <definedName name="UniqueRange_119">#REF!</definedName>
    <definedName name="UniqueRange_12">#REF!</definedName>
    <definedName name="UniqueRange_120">#REF!</definedName>
    <definedName name="UniqueRange_121">#REF!</definedName>
    <definedName name="UniqueRange_122">#REF!</definedName>
    <definedName name="UniqueRange_123">#REF!</definedName>
    <definedName name="UniqueRange_124">#REF!</definedName>
    <definedName name="UniqueRange_125">#REF!</definedName>
    <definedName name="UniqueRange_126">#REF!</definedName>
    <definedName name="UniqueRange_127">#REF!</definedName>
    <definedName name="UniqueRange_128">#REF!</definedName>
    <definedName name="UniqueRange_129">#REF!</definedName>
    <definedName name="UniqueRange_130">#REF!</definedName>
    <definedName name="UniqueRange_131">#REF!</definedName>
    <definedName name="UniqueRange_132">#REF!</definedName>
    <definedName name="UniqueRange_133">#REF!</definedName>
    <definedName name="UniqueRange_134">#REF!</definedName>
    <definedName name="UniqueRange_135">#REF!</definedName>
    <definedName name="UniqueRange_136">#REF!</definedName>
    <definedName name="UniqueRange_137">#REF!</definedName>
    <definedName name="UniqueRange_138">#REF!</definedName>
    <definedName name="UniqueRange_139">#REF!</definedName>
    <definedName name="UniqueRange_14">#REF!</definedName>
    <definedName name="UniqueRange_140">#REF!</definedName>
    <definedName name="UniqueRange_141">#REF!</definedName>
    <definedName name="UniqueRange_142">#REF!</definedName>
    <definedName name="UniqueRange_143">#REF!</definedName>
    <definedName name="UniqueRange_144">#REF!</definedName>
    <definedName name="UniqueRange_145">#REF!</definedName>
    <definedName name="UniqueRange_146">#REF!</definedName>
    <definedName name="UniqueRange_147">#REF!</definedName>
    <definedName name="UniqueRange_148">#REF!</definedName>
    <definedName name="UniqueRange_149">#REF!</definedName>
    <definedName name="UniqueRange_15">#REF!</definedName>
    <definedName name="UniqueRange_150">#REF!</definedName>
    <definedName name="UniqueRange_151">#REF!</definedName>
    <definedName name="UniqueRange_152">#REF!</definedName>
    <definedName name="UniqueRange_153">#REF!</definedName>
    <definedName name="UniqueRange_154">#REF!</definedName>
    <definedName name="UniqueRange_155">#REF!</definedName>
    <definedName name="UniqueRange_156">#REF!</definedName>
    <definedName name="UniqueRange_157">#REF!</definedName>
    <definedName name="UniqueRange_158">#REF!</definedName>
    <definedName name="UniqueRange_159">#REF!</definedName>
    <definedName name="UniqueRange_16">#REF!</definedName>
    <definedName name="UniqueRange_160">#REF!</definedName>
    <definedName name="UniqueRange_161">#REF!</definedName>
    <definedName name="UniqueRange_162">#REF!</definedName>
    <definedName name="UniqueRange_163">#REF!</definedName>
    <definedName name="UniqueRange_164">#REF!</definedName>
    <definedName name="UniqueRange_166">#REF!</definedName>
    <definedName name="UniqueRange_167">#REF!</definedName>
    <definedName name="UniqueRange_168">#REF!</definedName>
    <definedName name="UniqueRange_169">#REF!</definedName>
    <definedName name="UniqueRange_170">#REF!</definedName>
    <definedName name="UniqueRange_171">#REF!</definedName>
    <definedName name="UniqueRange_172">#REF!</definedName>
    <definedName name="UniqueRange_173">#REF!</definedName>
    <definedName name="UniqueRange_174">#REF!</definedName>
    <definedName name="UniqueRange_175">#REF!</definedName>
    <definedName name="UniqueRange_176">#REF!</definedName>
    <definedName name="UniqueRange_177">#REF!</definedName>
    <definedName name="UniqueRange_178">#REF!</definedName>
    <definedName name="UniqueRange_179">#REF!</definedName>
    <definedName name="UniqueRange_18">#REF!</definedName>
    <definedName name="UniqueRange_19">#REF!</definedName>
    <definedName name="UniqueRange_2">#REF!</definedName>
    <definedName name="UniqueRange_20">#REF!</definedName>
    <definedName name="UniqueRange_200">#REF!</definedName>
    <definedName name="UniqueRange_208">#REF!</definedName>
    <definedName name="UniqueRange_21">#REF!</definedName>
    <definedName name="UniqueRange_210">#REF!</definedName>
    <definedName name="UniqueRange_22">#REF!</definedName>
    <definedName name="UniqueRange_225">#REF!</definedName>
    <definedName name="UniqueRange_227">#REF!</definedName>
    <definedName name="UniqueRange_229">#REF!</definedName>
    <definedName name="UniqueRange_23">#REF!</definedName>
    <definedName name="UniqueRange_230">#REF!</definedName>
    <definedName name="UniqueRange_231">#REF!</definedName>
    <definedName name="UniqueRange_232">#REF!</definedName>
    <definedName name="UniqueRange_233">#REF!</definedName>
    <definedName name="UniqueRange_234">#REF!</definedName>
    <definedName name="UniqueRange_235">#REF!</definedName>
    <definedName name="UniqueRange_236">#REF!</definedName>
    <definedName name="UniqueRange_237">#REF!</definedName>
    <definedName name="UniqueRange_238">#REF!</definedName>
    <definedName name="UniqueRange_239">#REF!</definedName>
    <definedName name="UniqueRange_24">#REF!</definedName>
    <definedName name="UniqueRange_240">#REF!</definedName>
    <definedName name="UniqueRange_241">#REF!</definedName>
    <definedName name="UniqueRange_242">#REF!</definedName>
    <definedName name="UniqueRange_243">#REF!</definedName>
    <definedName name="UniqueRange_25">#REF!</definedName>
    <definedName name="UniqueRange_27">#REF!</definedName>
    <definedName name="UniqueRange_28">#REF!</definedName>
    <definedName name="UniqueRange_283">#REF!</definedName>
    <definedName name="UniqueRange_284">#REF!</definedName>
    <definedName name="UniqueRange_285">#REF!</definedName>
    <definedName name="UniqueRange_286">#REF!</definedName>
    <definedName name="UniqueRange_287">#REF!</definedName>
    <definedName name="UniqueRange_288">#REF!</definedName>
    <definedName name="UniqueRange_289">#REF!</definedName>
    <definedName name="UniqueRange_29">#REF!</definedName>
    <definedName name="UniqueRange_290">#REF!</definedName>
    <definedName name="UniqueRange_292">#REF!</definedName>
    <definedName name="UniqueRange_293">#REF!</definedName>
    <definedName name="UniqueRange_294">#REF!</definedName>
    <definedName name="UniqueRange_295">#REF!</definedName>
    <definedName name="UniqueRange_296">#REF!</definedName>
    <definedName name="UniqueRange_298">#REF!</definedName>
    <definedName name="UniqueRange_3">#REF!</definedName>
    <definedName name="UniqueRange_30">#REF!</definedName>
    <definedName name="UniqueRange_31">#REF!</definedName>
    <definedName name="UniqueRange_32">#REF!</definedName>
    <definedName name="UniqueRange_325">#REF!</definedName>
    <definedName name="UniqueRange_326">#REF!</definedName>
    <definedName name="UniqueRange_327">#REF!</definedName>
    <definedName name="UniqueRange_328">#REF!</definedName>
    <definedName name="UniqueRange_329">#REF!</definedName>
    <definedName name="UniqueRange_33">#REF!</definedName>
    <definedName name="UniqueRange_330">#REF!</definedName>
    <definedName name="UniqueRange_34">#REF!</definedName>
    <definedName name="UniqueRange_35">#REF!</definedName>
    <definedName name="UniqueRange_359">#REF!</definedName>
    <definedName name="UniqueRange_36">#REF!</definedName>
    <definedName name="UniqueRange_360">#REF!</definedName>
    <definedName name="UniqueRange_361">#REF!</definedName>
    <definedName name="UniqueRange_362">#REF!</definedName>
    <definedName name="UniqueRange_363">#REF!</definedName>
    <definedName name="UniqueRange_365">#REF!</definedName>
    <definedName name="UniqueRange_367">#REF!</definedName>
    <definedName name="UniqueRange_368">#REF!</definedName>
    <definedName name="UniqueRange_369">#REF!</definedName>
    <definedName name="UniqueRange_37">#REF!</definedName>
    <definedName name="UniqueRange_370">#REF!</definedName>
    <definedName name="UniqueRange_372">#REF!</definedName>
    <definedName name="UniqueRange_373">#REF!</definedName>
    <definedName name="UniqueRange_374">#REF!</definedName>
    <definedName name="UniqueRange_376">#REF!</definedName>
    <definedName name="UniqueRange_38">#REF!</definedName>
    <definedName name="UniqueRange_39">#REF!</definedName>
    <definedName name="UniqueRange_4">#REF!</definedName>
    <definedName name="UniqueRange_40">#REF!</definedName>
    <definedName name="UniqueRange_41">#REF!</definedName>
    <definedName name="UniqueRange_411">#REF!</definedName>
    <definedName name="UniqueRange_412">#REF!</definedName>
    <definedName name="UniqueRange_413">#REF!</definedName>
    <definedName name="UniqueRange_42">#REF!</definedName>
    <definedName name="UniqueRange_43">#REF!</definedName>
    <definedName name="UniqueRange_44">#REF!</definedName>
    <definedName name="UniqueRange_45">#REF!</definedName>
    <definedName name="UniqueRange_456">#REF!</definedName>
    <definedName name="UniqueRange_457">#REF!</definedName>
    <definedName name="UniqueRange_46">#REF!</definedName>
    <definedName name="UniqueRange_47">#REF!</definedName>
    <definedName name="UniqueRange_472">#REF!</definedName>
    <definedName name="UniqueRange_473">#REF!</definedName>
    <definedName name="UniqueRange_474">#REF!</definedName>
    <definedName name="UniqueRange_475">#REF!</definedName>
    <definedName name="UniqueRange_48">#REF!</definedName>
    <definedName name="UniqueRange_49">#REF!</definedName>
    <definedName name="UniqueRange_5">#REF!</definedName>
    <definedName name="UniqueRange_50">#REF!</definedName>
    <definedName name="UniqueRange_507">#REF!</definedName>
    <definedName name="UniqueRange_51">#REF!</definedName>
    <definedName name="UniqueRange_523">#REF!</definedName>
    <definedName name="UniqueRange_524">#REF!</definedName>
    <definedName name="UniqueRange_526">#REF!</definedName>
    <definedName name="UniqueRange_527">#REF!</definedName>
    <definedName name="UniqueRange_528">#REF!</definedName>
    <definedName name="UniqueRange_529">#REF!</definedName>
    <definedName name="UniqueRange_530">#REF!</definedName>
    <definedName name="UniqueRange_531">#REF!</definedName>
    <definedName name="UniqueRange_532">#REF!</definedName>
    <definedName name="UniqueRange_533">#REF!</definedName>
    <definedName name="UniqueRange_54">#REF!</definedName>
    <definedName name="UniqueRange_55">#REF!</definedName>
    <definedName name="UniqueRange_57">#REF!</definedName>
    <definedName name="UniqueRange_58">#REF!</definedName>
    <definedName name="UniqueRange_59">#REF!</definedName>
    <definedName name="UniqueRange_6">#REF!</definedName>
    <definedName name="UniqueRange_62">#REF!</definedName>
    <definedName name="UniqueRange_63">#REF!</definedName>
    <definedName name="UniqueRange_64">#REF!</definedName>
    <definedName name="UniqueRange_65">#REF!</definedName>
    <definedName name="UniqueRange_66">#REF!</definedName>
    <definedName name="UniqueRange_67">#REF!</definedName>
    <definedName name="UniqueRange_68">#REF!</definedName>
    <definedName name="UniqueRange_69">#REF!</definedName>
    <definedName name="UniqueRange_7">#REF!</definedName>
    <definedName name="UniqueRange_70">#REF!</definedName>
    <definedName name="UniqueRange_71">#REF!</definedName>
    <definedName name="UniqueRange_72">#REF!</definedName>
    <definedName name="UniqueRange_73">#REF!</definedName>
    <definedName name="UniqueRange_74">#REF!</definedName>
    <definedName name="UniqueRange_75">#REF!</definedName>
    <definedName name="UniqueRange_76">#REF!</definedName>
    <definedName name="UniqueRange_77">#REF!</definedName>
    <definedName name="UniqueRange_78">#REF!</definedName>
    <definedName name="UniqueRange_79">#REF!</definedName>
    <definedName name="UniqueRange_8">#REF!</definedName>
    <definedName name="UniqueRange_80">#REF!</definedName>
    <definedName name="UniqueRange_81">#REF!</definedName>
    <definedName name="UniqueRange_82">#REF!</definedName>
    <definedName name="UniqueRange_83">#REF!</definedName>
    <definedName name="UniqueRange_84">#REF!</definedName>
    <definedName name="UniqueRange_85">#REF!</definedName>
    <definedName name="UniqueRange_86">#REF!</definedName>
    <definedName name="UniqueRange_87">#REF!</definedName>
    <definedName name="UniqueRange_88">#REF!</definedName>
    <definedName name="UniqueRange_89">#REF!</definedName>
    <definedName name="UniqueRange_9">#REF!</definedName>
    <definedName name="UniqueRange_90">#REF!</definedName>
    <definedName name="UniqueRange_91">#REF!</definedName>
    <definedName name="UniqueRange_92">#REF!</definedName>
    <definedName name="UniqueRange_93">#REF!</definedName>
    <definedName name="UniqueRange_94">#REF!</definedName>
    <definedName name="UniqueRange_95">#REF!</definedName>
    <definedName name="UniqueRange_96">#REF!</definedName>
    <definedName name="UniqueRange_97">#REF!</definedName>
    <definedName name="UniqueRange_98">#REF!</definedName>
    <definedName name="UniqueRange_99">#REF!</definedName>
    <definedName name="United_Kingdom_5B">#REF!</definedName>
    <definedName name="United_States_5B">#REF!</definedName>
    <definedName name="Unused" hidden="1">#REF!</definedName>
    <definedName name="Unused4" hidden="1">#REF!</definedName>
    <definedName name="Unused5" hidden="1">#REF!</definedName>
    <definedName name="Unused7" hidden="1">#REF!</definedName>
    <definedName name="Unussed12" localSheetId="41" hidden="1">{#N/A,#N/A,FALSE,"TMCOMP96";#N/A,#N/A,FALSE,"MAT96";#N/A,#N/A,FALSE,"FANDA96";#N/A,#N/A,FALSE,"INTRAN96";#N/A,#N/A,FALSE,"NAA9697";#N/A,#N/A,FALSE,"ECWEBB";#N/A,#N/A,FALSE,"MFT96";#N/A,#N/A,FALSE,"CTrecon"}</definedName>
    <definedName name="Unussed12" localSheetId="102" hidden="1">{#N/A,#N/A,FALSE,"TMCOMP96";#N/A,#N/A,FALSE,"MAT96";#N/A,#N/A,FALSE,"FANDA96";#N/A,#N/A,FALSE,"INTRAN96";#N/A,#N/A,FALSE,"NAA9697";#N/A,#N/A,FALSE,"ECWEBB";#N/A,#N/A,FALSE,"MFT96";#N/A,#N/A,FALSE,"CTrecon"}</definedName>
    <definedName name="Unussed12" localSheetId="104" hidden="1">{#N/A,#N/A,FALSE,"TMCOMP96";#N/A,#N/A,FALSE,"MAT96";#N/A,#N/A,FALSE,"FANDA96";#N/A,#N/A,FALSE,"INTRAN96";#N/A,#N/A,FALSE,"NAA9697";#N/A,#N/A,FALSE,"ECWEBB";#N/A,#N/A,FALSE,"MFT96";#N/A,#N/A,FALSE,"CTrecon"}</definedName>
    <definedName name="Unussed12" localSheetId="42"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41" hidden="1">{#N/A,#N/A,FALSE,"TMCOMP96";#N/A,#N/A,FALSE,"MAT96";#N/A,#N/A,FALSE,"FANDA96";#N/A,#N/A,FALSE,"INTRAN96";#N/A,#N/A,FALSE,"NAA9697";#N/A,#N/A,FALSE,"ECWEBB";#N/A,#N/A,FALSE,"MFT96";#N/A,#N/A,FALSE,"CTrecon"}</definedName>
    <definedName name="Unusued11" localSheetId="102" hidden="1">{#N/A,#N/A,FALSE,"TMCOMP96";#N/A,#N/A,FALSE,"MAT96";#N/A,#N/A,FALSE,"FANDA96";#N/A,#N/A,FALSE,"INTRAN96";#N/A,#N/A,FALSE,"NAA9697";#N/A,#N/A,FALSE,"ECWEBB";#N/A,#N/A,FALSE,"MFT96";#N/A,#N/A,FALSE,"CTrecon"}</definedName>
    <definedName name="Unusued11" localSheetId="104" hidden="1">{#N/A,#N/A,FALSE,"TMCOMP96";#N/A,#N/A,FALSE,"MAT96";#N/A,#N/A,FALSE,"FANDA96";#N/A,#N/A,FALSE,"INTRAN96";#N/A,#N/A,FALSE,"NAA9697";#N/A,#N/A,FALSE,"ECWEBB";#N/A,#N/A,FALSE,"MFT96";#N/A,#N/A,FALSE,"CTrecon"}</definedName>
    <definedName name="Unusued11" localSheetId="4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localSheetId="41" hidden="1">{#N/A,#N/A,FALSE,"TMCOMP96";#N/A,#N/A,FALSE,"MAT96";#N/A,#N/A,FALSE,"FANDA96";#N/A,#N/A,FALSE,"INTRAN96";#N/A,#N/A,FALSE,"NAA9697";#N/A,#N/A,FALSE,"ECWEBB";#N/A,#N/A,FALSE,"MFT96";#N/A,#N/A,FALSE,"CTrecon"}</definedName>
    <definedName name="Unusued8" localSheetId="102" hidden="1">{#N/A,#N/A,FALSE,"TMCOMP96";#N/A,#N/A,FALSE,"MAT96";#N/A,#N/A,FALSE,"FANDA96";#N/A,#N/A,FALSE,"INTRAN96";#N/A,#N/A,FALSE,"NAA9697";#N/A,#N/A,FALSE,"ECWEBB";#N/A,#N/A,FALSE,"MFT96";#N/A,#N/A,FALSE,"CTrecon"}</definedName>
    <definedName name="Unusued8" localSheetId="104" hidden="1">{#N/A,#N/A,FALSE,"TMCOMP96";#N/A,#N/A,FALSE,"MAT96";#N/A,#N/A,FALSE,"FANDA96";#N/A,#N/A,FALSE,"INTRAN96";#N/A,#N/A,FALSE,"NAA9697";#N/A,#N/A,FALSE,"ECWEBB";#N/A,#N/A,FALSE,"MFT96";#N/A,#N/A,FALSE,"CTrecon"}</definedName>
    <definedName name="Unusued8" localSheetId="42"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US">#REF!</definedName>
    <definedName name="USA_m">#REF!</definedName>
    <definedName name="USD" localSheetId="57">#REF!</definedName>
    <definedName name="USD" localSheetId="5">#REF!</definedName>
    <definedName name="USD" localSheetId="82">#REF!</definedName>
    <definedName name="USD" localSheetId="84">#REF!</definedName>
    <definedName name="USD">#REF!</definedName>
    <definedName name="USSR">#REF!</definedName>
    <definedName name="UTSKRIFTSOMR_DE">#REF!</definedName>
    <definedName name="uty6u" hidden="1">#REF!</definedName>
    <definedName name="uu" localSheetId="41" hidden="1">{"Riqfin97",#N/A,FALSE,"Tran";"Riqfinpro",#N/A,FALSE,"Tran"}</definedName>
    <definedName name="uu" localSheetId="102" hidden="1">{"Riqfin97",#N/A,FALSE,"Tran";"Riqfinpro",#N/A,FALSE,"Tran"}</definedName>
    <definedName name="uu" localSheetId="104" hidden="1">{"Riqfin97",#N/A,FALSE,"Tran";"Riqfinpro",#N/A,FALSE,"Tran"}</definedName>
    <definedName name="uu" localSheetId="42" hidden="1">{"Riqfin97",#N/A,FALSE,"Tran";"Riqfinpro",#N/A,FALSE,"Tran"}</definedName>
    <definedName name="uu" hidden="1">{"Riqfin97",#N/A,FALSE,"Tran";"Riqfinpro",#N/A,FALSE,"Tran"}</definedName>
    <definedName name="uuu" localSheetId="41" hidden="1">{"Riqfin97",#N/A,FALSE,"Tran";"Riqfinpro",#N/A,FALSE,"Tran"}</definedName>
    <definedName name="uuu" localSheetId="102" hidden="1">{"Riqfin97",#N/A,FALSE,"Tran";"Riqfinpro",#N/A,FALSE,"Tran"}</definedName>
    <definedName name="uuu" localSheetId="104" hidden="1">{"Riqfin97",#N/A,FALSE,"Tran";"Riqfinpro",#N/A,FALSE,"Tran"}</definedName>
    <definedName name="uuu" localSheetId="42" hidden="1">{"Riqfin97",#N/A,FALSE,"Tran";"Riqfinpro",#N/A,FALSE,"Tran"}</definedName>
    <definedName name="uuu" hidden="1">{"Riqfin97",#N/A,FALSE,"Tran";"Riqfinpro",#N/A,FALSE,"Tran"}</definedName>
    <definedName name="var1_">#REF!</definedName>
    <definedName name="ViewEM2005">#REF!</definedName>
    <definedName name="ViewIM1995">#REF!</definedName>
    <definedName name="vv" localSheetId="41" hidden="1">{"Tab1",#N/A,FALSE,"P";"Tab2",#N/A,FALSE,"P"}</definedName>
    <definedName name="vv" localSheetId="102" hidden="1">{"Tab1",#N/A,FALSE,"P";"Tab2",#N/A,FALSE,"P"}</definedName>
    <definedName name="vv" localSheetId="104" hidden="1">{"Tab1",#N/A,FALSE,"P";"Tab2",#N/A,FALSE,"P"}</definedName>
    <definedName name="vv" localSheetId="42" hidden="1">{"Tab1",#N/A,FALSE,"P";"Tab2",#N/A,FALSE,"P"}</definedName>
    <definedName name="vv" hidden="1">{"Tab1",#N/A,FALSE,"P";"Tab2",#N/A,FALSE,"P"}</definedName>
    <definedName name="vvv" localSheetId="41" hidden="1">{"Tab1",#N/A,FALSE,"P";"Tab2",#N/A,FALSE,"P"}</definedName>
    <definedName name="vvv" localSheetId="102" hidden="1">{"Tab1",#N/A,FALSE,"P";"Tab2",#N/A,FALSE,"P"}</definedName>
    <definedName name="vvv" localSheetId="104" hidden="1">{"Tab1",#N/A,FALSE,"P";"Tab2",#N/A,FALSE,"P"}</definedName>
    <definedName name="vvv" localSheetId="42" hidden="1">{"Tab1",#N/A,FALSE,"P";"Tab2",#N/A,FALSE,"P"}</definedName>
    <definedName name="vvv" hidden="1">{"Tab1",#N/A,FALSE,"P";"Tab2",#N/A,FALSE,"P"}</definedName>
    <definedName name="Weekly_Depreciation">#REF!</definedName>
    <definedName name="weight">#REF!</definedName>
    <definedName name="Weighted_Average_Inter_Bank_Exchange_Rate">#REF!</definedName>
    <definedName name="werer" localSheetId="41" hidden="1">{#N/A,#N/A,FALSE,"TMCOMP96";#N/A,#N/A,FALSE,"MAT96";#N/A,#N/A,FALSE,"FANDA96";#N/A,#N/A,FALSE,"INTRAN96";#N/A,#N/A,FALSE,"NAA9697";#N/A,#N/A,FALSE,"ECWEBB";#N/A,#N/A,FALSE,"MFT96";#N/A,#N/A,FALSE,"CTrecon"}</definedName>
    <definedName name="werer" localSheetId="102" hidden="1">{#N/A,#N/A,FALSE,"TMCOMP96";#N/A,#N/A,FALSE,"MAT96";#N/A,#N/A,FALSE,"FANDA96";#N/A,#N/A,FALSE,"INTRAN96";#N/A,#N/A,FALSE,"NAA9697";#N/A,#N/A,FALSE,"ECWEBB";#N/A,#N/A,FALSE,"MFT96";#N/A,#N/A,FALSE,"CTrecon"}</definedName>
    <definedName name="werer" localSheetId="104" hidden="1">{#N/A,#N/A,FALSE,"TMCOMP96";#N/A,#N/A,FALSE,"MAT96";#N/A,#N/A,FALSE,"FANDA96";#N/A,#N/A,FALSE,"INTRAN96";#N/A,#N/A,FALSE,"NAA9697";#N/A,#N/A,FALSE,"ECWEBB";#N/A,#N/A,FALSE,"MFT96";#N/A,#N/A,FALSE,"CTrecon"}</definedName>
    <definedName name="werer" localSheetId="42"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41" hidden="1">{#N/A,#N/A,FALSE,"TMCOMP96";#N/A,#N/A,FALSE,"MAT96";#N/A,#N/A,FALSE,"FANDA96";#N/A,#N/A,FALSE,"INTRAN96";#N/A,#N/A,FALSE,"NAA9697";#N/A,#N/A,FALSE,"ECWEBB";#N/A,#N/A,FALSE,"MFT96";#N/A,#N/A,FALSE,"CTrecon"}</definedName>
    <definedName name="werewrw" localSheetId="102" hidden="1">{#N/A,#N/A,FALSE,"TMCOMP96";#N/A,#N/A,FALSE,"MAT96";#N/A,#N/A,FALSE,"FANDA96";#N/A,#N/A,FALSE,"INTRAN96";#N/A,#N/A,FALSE,"NAA9697";#N/A,#N/A,FALSE,"ECWEBB";#N/A,#N/A,FALSE,"MFT96";#N/A,#N/A,FALSE,"CTrecon"}</definedName>
    <definedName name="werewrw" localSheetId="104" hidden="1">{#N/A,#N/A,FALSE,"TMCOMP96";#N/A,#N/A,FALSE,"MAT96";#N/A,#N/A,FALSE,"FANDA96";#N/A,#N/A,FALSE,"INTRAN96";#N/A,#N/A,FALSE,"NAA9697";#N/A,#N/A,FALSE,"ECWEBB";#N/A,#N/A,FALSE,"MFT96";#N/A,#N/A,FALSE,"CTrecon"}</definedName>
    <definedName name="werewrw" localSheetId="42"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41" hidden="1">{#N/A,#N/A,FALSE,"TMCOMP96";#N/A,#N/A,FALSE,"MAT96";#N/A,#N/A,FALSE,"FANDA96";#N/A,#N/A,FALSE,"INTRAN96";#N/A,#N/A,FALSE,"NAA9697";#N/A,#N/A,FALSE,"ECWEBB";#N/A,#N/A,FALSE,"MFT96";#N/A,#N/A,FALSE,"CTrecon"}</definedName>
    <definedName name="werw" localSheetId="102" hidden="1">{#N/A,#N/A,FALSE,"TMCOMP96";#N/A,#N/A,FALSE,"MAT96";#N/A,#N/A,FALSE,"FANDA96";#N/A,#N/A,FALSE,"INTRAN96";#N/A,#N/A,FALSE,"NAA9697";#N/A,#N/A,FALSE,"ECWEBB";#N/A,#N/A,FALSE,"MFT96";#N/A,#N/A,FALSE,"CTrecon"}</definedName>
    <definedName name="werw" localSheetId="104" hidden="1">{#N/A,#N/A,FALSE,"TMCOMP96";#N/A,#N/A,FALSE,"MAT96";#N/A,#N/A,FALSE,"FANDA96";#N/A,#N/A,FALSE,"INTRAN96";#N/A,#N/A,FALSE,"NAA9697";#N/A,#N/A,FALSE,"ECWEBB";#N/A,#N/A,FALSE,"MFT96";#N/A,#N/A,FALSE,"CTrecon"}</definedName>
    <definedName name="werw" localSheetId="42"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erws" hidden="1">#REF!</definedName>
    <definedName name="wfwr" localSheetId="41" hidden="1">{"CASH BALANCING",#N/A,FALSE,"CASH";"CASH REPORT",#N/A,FALSE,"CASH"}</definedName>
    <definedName name="wfwr" localSheetId="73" hidden="1">{"CASH BALANCING",#N/A,FALSE,"CASH";"CASH REPORT",#N/A,FALSE,"CASH"}</definedName>
    <definedName name="wfwr" localSheetId="79" hidden="1">{"CASH BALANCING",#N/A,FALSE,"CASH";"CASH REPORT",#N/A,FALSE,"CASH"}</definedName>
    <definedName name="wfwr" localSheetId="81" hidden="1">{"CASH BALANCING",#N/A,FALSE,"CASH";"CASH REPORT",#N/A,FALSE,"CASH"}</definedName>
    <definedName name="wfwr" localSheetId="57" hidden="1">{"CASH BALANCING",#N/A,FALSE,"CASH";"CASH REPORT",#N/A,FALSE,"CASH"}</definedName>
    <definedName name="wfwr" localSheetId="59" hidden="1">{"CASH BALANCING",#N/A,FALSE,"CASH";"CASH REPORT",#N/A,FALSE,"CASH"}</definedName>
    <definedName name="wfwr" localSheetId="102" hidden="1">{"CASH BALANCING",#N/A,FALSE,"CASH";"CASH REPORT",#N/A,FALSE,"CASH"}</definedName>
    <definedName name="wfwr" localSheetId="104" hidden="1">{"CASH BALANCING",#N/A,FALSE,"CASH";"CASH REPORT",#N/A,FALSE,"CASH"}</definedName>
    <definedName name="wfwr" localSheetId="5" hidden="1">{"CASH BALANCING",#N/A,FALSE,"CASH";"CASH REPORT",#N/A,FALSE,"CASH"}</definedName>
    <definedName name="wfwr" localSheetId="42" hidden="1">{"CASH BALANCING",#N/A,FALSE,"CASH";"CASH REPORT",#N/A,FALSE,"CASH"}</definedName>
    <definedName name="wfwr" localSheetId="82" hidden="1">{"CASH BALANCING",#N/A,FALSE,"CASH";"CASH REPORT",#N/A,FALSE,"CASH"}</definedName>
    <definedName name="wfwr" localSheetId="84" hidden="1">{"CASH BALANCING",#N/A,FALSE,"CASH";"CASH REPORT",#N/A,FALSE,"CASH"}</definedName>
    <definedName name="wfwr" localSheetId="87" hidden="1">{"CASH BALANCING",#N/A,FALSE,"CASH";"CASH REPORT",#N/A,FALSE,"CASH"}</definedName>
    <definedName name="wfwr" hidden="1">{"CASH BALANCING",#N/A,FALSE,"CASH";"CASH REPORT",#N/A,FALSE,"CASH"}</definedName>
    <definedName name="wfwr2" localSheetId="41" hidden="1">{"CASH BALANCING",#N/A,FALSE,"CASH";"CASH REPORT",#N/A,FALSE,"CASH"}</definedName>
    <definedName name="wfwr2" localSheetId="73" hidden="1">{"CASH BALANCING",#N/A,FALSE,"CASH";"CASH REPORT",#N/A,FALSE,"CASH"}</definedName>
    <definedName name="wfwr2" localSheetId="79" hidden="1">{"CASH BALANCING",#N/A,FALSE,"CASH";"CASH REPORT",#N/A,FALSE,"CASH"}</definedName>
    <definedName name="wfwr2" localSheetId="81" hidden="1">{"CASH BALANCING",#N/A,FALSE,"CASH";"CASH REPORT",#N/A,FALSE,"CASH"}</definedName>
    <definedName name="wfwr2" localSheetId="57" hidden="1">{"CASH BALANCING",#N/A,FALSE,"CASH";"CASH REPORT",#N/A,FALSE,"CASH"}</definedName>
    <definedName name="wfwr2" localSheetId="59" hidden="1">{"CASH BALANCING",#N/A,FALSE,"CASH";"CASH REPORT",#N/A,FALSE,"CASH"}</definedName>
    <definedName name="wfwr2" localSheetId="102" hidden="1">{"CASH BALANCING",#N/A,FALSE,"CASH";"CASH REPORT",#N/A,FALSE,"CASH"}</definedName>
    <definedName name="wfwr2" localSheetId="104" hidden="1">{"CASH BALANCING",#N/A,FALSE,"CASH";"CASH REPORT",#N/A,FALSE,"CASH"}</definedName>
    <definedName name="wfwr2" localSheetId="5" hidden="1">{"CASH BALANCING",#N/A,FALSE,"CASH";"CASH REPORT",#N/A,FALSE,"CASH"}</definedName>
    <definedName name="wfwr2" localSheetId="42" hidden="1">{"CASH BALANCING",#N/A,FALSE,"CASH";"CASH REPORT",#N/A,FALSE,"CASH"}</definedName>
    <definedName name="wfwr2" localSheetId="82" hidden="1">{"CASH BALANCING",#N/A,FALSE,"CASH";"CASH REPORT",#N/A,FALSE,"CASH"}</definedName>
    <definedName name="wfwr2" localSheetId="84" hidden="1">{"CASH BALANCING",#N/A,FALSE,"CASH";"CASH REPORT",#N/A,FALSE,"CASH"}</definedName>
    <definedName name="wfwr2" localSheetId="87" hidden="1">{"CASH BALANCING",#N/A,FALSE,"CASH";"CASH REPORT",#N/A,FALSE,"CASH"}</definedName>
    <definedName name="wfwr2" hidden="1">{"CASH BALANCING",#N/A,FALSE,"CASH";"CASH REPORT",#N/A,FALSE,"CASH"}</definedName>
    <definedName name="wht?" localSheetId="41" hidden="1">{"'Basic'!$A$1:$F$96"}</definedName>
    <definedName name="wht?" localSheetId="102" hidden="1">{"'Basic'!$A$1:$F$96"}</definedName>
    <definedName name="wht?" localSheetId="104" hidden="1">{"'Basic'!$A$1:$F$96"}</definedName>
    <definedName name="wht?" localSheetId="42" hidden="1">{"'Basic'!$A$1:$F$96"}</definedName>
    <definedName name="wht?" hidden="1">{"'Basic'!$A$1:$F$96"}</definedName>
    <definedName name="Wind">#REF!</definedName>
    <definedName name="Women">#REF!</definedName>
    <definedName name="Workstream" localSheetId="82">OFFSET(#REF!,0,0,#REF!,1)</definedName>
    <definedName name="Workstream" localSheetId="84">OFFSET(#REF!,0,0,#REF!,1)</definedName>
    <definedName name="Workstream">OFFSET(#REF!,0,0,#REF!,1)</definedName>
    <definedName name="wrn.1993_2002." localSheetId="41" hidden="1">{"1993_2002",#N/A,FALSE,"UnderlyingData"}</definedName>
    <definedName name="wrn.1993_2002." localSheetId="102" hidden="1">{"1993_2002",#N/A,FALSE,"UnderlyingData"}</definedName>
    <definedName name="wrn.1993_2002." localSheetId="104" hidden="1">{"1993_2002",#N/A,FALSE,"UnderlyingData"}</definedName>
    <definedName name="wrn.1993_2002." localSheetId="42" hidden="1">{"1993_2002",#N/A,FALSE,"UnderlyingData"}</definedName>
    <definedName name="wrn.1993_2002." hidden="1">{"1993_2002",#N/A,FALSE,"UnderlyingData"}</definedName>
    <definedName name="wrn.CASH._.REPORT." localSheetId="41" hidden="1">{"CASH BALANCING",#N/A,FALSE,"CASH";"CASH REPORT",#N/A,FALSE,"CASH"}</definedName>
    <definedName name="wrn.CASH._.REPORT." localSheetId="73" hidden="1">{"CASH BALANCING",#N/A,FALSE,"CASH";"CASH REPORT",#N/A,FALSE,"CASH"}</definedName>
    <definedName name="wrn.CASH._.REPORT." localSheetId="79" hidden="1">{"CASH BALANCING",#N/A,FALSE,"CASH";"CASH REPORT",#N/A,FALSE,"CASH"}</definedName>
    <definedName name="wrn.CASH._.REPORT." localSheetId="81" hidden="1">{"CASH BALANCING",#N/A,FALSE,"CASH";"CASH REPORT",#N/A,FALSE,"CASH"}</definedName>
    <definedName name="wrn.CASH._.REPORT." localSheetId="49" hidden="1">{"CASH BALANCING",#N/A,FALSE,"CASH";"CASH REPORT",#N/A,FALSE,"CASH"}</definedName>
    <definedName name="wrn.CASH._.REPORT." localSheetId="51" hidden="1">{"CASH BALANCING",#N/A,FALSE,"CASH";"CASH REPORT",#N/A,FALSE,"CASH"}</definedName>
    <definedName name="wrn.CASH._.REPORT." localSheetId="55" hidden="1">{"CASH BALANCING",#N/A,FALSE,"CASH";"CASH REPORT",#N/A,FALSE,"CASH"}</definedName>
    <definedName name="wrn.CASH._.REPORT." localSheetId="57" hidden="1">{"CASH BALANCING",#N/A,FALSE,"CASH";"CASH REPORT",#N/A,FALSE,"CASH"}</definedName>
    <definedName name="wrn.CASH._.REPORT." localSheetId="59" hidden="1">{"CASH BALANCING",#N/A,FALSE,"CASH";"CASH REPORT",#N/A,FALSE,"CASH"}</definedName>
    <definedName name="wrn.CASH._.REPORT." localSheetId="102" hidden="1">{"CASH BALANCING",#N/A,FALSE,"CASH";"CASH REPORT",#N/A,FALSE,"CASH"}</definedName>
    <definedName name="wrn.CASH._.REPORT." localSheetId="104" hidden="1">{"CASH BALANCING",#N/A,FALSE,"CASH";"CASH REPORT",#N/A,FALSE,"CASH"}</definedName>
    <definedName name="wrn.CASH._.REPORT." localSheetId="5" hidden="1">{"CASH BALANCING",#N/A,FALSE,"CASH";"CASH REPORT",#N/A,FALSE,"CASH"}</definedName>
    <definedName name="wrn.CASH._.REPORT." localSheetId="42" hidden="1">{"CASH BALANCING",#N/A,FALSE,"CASH";"CASH REPORT",#N/A,FALSE,"CASH"}</definedName>
    <definedName name="wrn.CASH._.REPORT." localSheetId="82" hidden="1">{"CASH BALANCING",#N/A,FALSE,"CASH";"CASH REPORT",#N/A,FALSE,"CASH"}</definedName>
    <definedName name="wrn.CASH._.REPORT." localSheetId="84" hidden="1">{"CASH BALANCING",#N/A,FALSE,"CASH";"CASH REPORT",#N/A,FALSE,"CASH"}</definedName>
    <definedName name="wrn.CASH._.REPORT." localSheetId="87" hidden="1">{"CASH BALANCING",#N/A,FALSE,"CASH";"CASH REPORT",#N/A,FALSE,"CASH"}</definedName>
    <definedName name="wrn.CASH._.REPORT." localSheetId="88" hidden="1">{"CASH BALANCING",#N/A,FALSE,"CASH";"CASH REPORT",#N/A,FALSE,"CASH"}</definedName>
    <definedName name="wrn.CASH._.REPORT." hidden="1">{"CASH BALANCING",#N/A,FALSE,"CASH";"CASH REPORT",#N/A,FALSE,"CASH"}</definedName>
    <definedName name="wrn.CASH._.SCHEDULE." localSheetId="41" hidden="1">{"DSBT",#N/A,FALSE,"DSBT";"CASHPAY",#N/A,FALSE,"CASHPAY"}</definedName>
    <definedName name="wrn.CASH._.SCHEDULE." localSheetId="73" hidden="1">{"DSBT",#N/A,FALSE,"DSBT";"CASHPAY",#N/A,FALSE,"CASHPAY"}</definedName>
    <definedName name="wrn.CASH._.SCHEDULE." localSheetId="79" hidden="1">{"DSBT",#N/A,FALSE,"DSBT";"CASHPAY",#N/A,FALSE,"CASHPAY"}</definedName>
    <definedName name="wrn.CASH._.SCHEDULE." localSheetId="81" hidden="1">{"DSBT",#N/A,FALSE,"DSBT";"CASHPAY",#N/A,FALSE,"CASHPAY"}</definedName>
    <definedName name="wrn.CASH._.SCHEDULE." localSheetId="49" hidden="1">{"DSBT",#N/A,FALSE,"DSBT";"CASHPAY",#N/A,FALSE,"CASHPAY"}</definedName>
    <definedName name="wrn.CASH._.SCHEDULE." localSheetId="51" hidden="1">{"DSBT",#N/A,FALSE,"DSBT";"CASHPAY",#N/A,FALSE,"CASHPAY"}</definedName>
    <definedName name="wrn.CASH._.SCHEDULE." localSheetId="55" hidden="1">{"DSBT",#N/A,FALSE,"DSBT";"CASHPAY",#N/A,FALSE,"CASHPAY"}</definedName>
    <definedName name="wrn.CASH._.SCHEDULE." localSheetId="57" hidden="1">{"DSBT",#N/A,FALSE,"DSBT";"CASHPAY",#N/A,FALSE,"CASHPAY"}</definedName>
    <definedName name="wrn.CASH._.SCHEDULE." localSheetId="59" hidden="1">{"DSBT",#N/A,FALSE,"DSBT";"CASHPAY",#N/A,FALSE,"CASHPAY"}</definedName>
    <definedName name="wrn.CASH._.SCHEDULE." localSheetId="102" hidden="1">{"DSBT",#N/A,FALSE,"DSBT";"CASHPAY",#N/A,FALSE,"CASHPAY"}</definedName>
    <definedName name="wrn.CASH._.SCHEDULE." localSheetId="104" hidden="1">{"DSBT",#N/A,FALSE,"DSBT";"CASHPAY",#N/A,FALSE,"CASHPAY"}</definedName>
    <definedName name="wrn.CASH._.SCHEDULE." localSheetId="5" hidden="1">{"DSBT",#N/A,FALSE,"DSBT";"CASHPAY",#N/A,FALSE,"CASHPAY"}</definedName>
    <definedName name="wrn.CASH._.SCHEDULE." localSheetId="42" hidden="1">{"DSBT",#N/A,FALSE,"DSBT";"CASHPAY",#N/A,FALSE,"CASHPAY"}</definedName>
    <definedName name="wrn.CASH._.SCHEDULE." localSheetId="82" hidden="1">{"DSBT",#N/A,FALSE,"DSBT";"CASHPAY",#N/A,FALSE,"CASHPAY"}</definedName>
    <definedName name="wrn.CASH._.SCHEDULE." localSheetId="84" hidden="1">{"DSBT",#N/A,FALSE,"DSBT";"CASHPAY",#N/A,FALSE,"CASHPAY"}</definedName>
    <definedName name="wrn.CASH._.SCHEDULE." localSheetId="87" hidden="1">{"DSBT",#N/A,FALSE,"DSBT";"CASHPAY",#N/A,FALSE,"CASHPAY"}</definedName>
    <definedName name="wrn.CASH._.SCHEDULE." localSheetId="88" hidden="1">{"DSBT",#N/A,FALSE,"DSBT";"CASHPAY",#N/A,FALSE,"CASHPAY"}</definedName>
    <definedName name="wrn.CASH._.SCHEDULE." hidden="1">{"DSBT",#N/A,FALSE,"DSBT";"CASHPAY",#N/A,FALSE,"CASHPAY"}</definedName>
    <definedName name="wrn.CASHDR._.PORT." localSheetId="41" hidden="1">{"CASH BALANCING",#N/A,FALSE,"CASH";"CASH REPORT",#N/A,FALSE,"CASH"}</definedName>
    <definedName name="wrn.CASHDR._.PORT." localSheetId="73" hidden="1">{"CASH BALANCING",#N/A,FALSE,"CASH";"CASH REPORT",#N/A,FALSE,"CASH"}</definedName>
    <definedName name="wrn.CASHDR._.PORT." localSheetId="79" hidden="1">{"CASH BALANCING",#N/A,FALSE,"CASH";"CASH REPORT",#N/A,FALSE,"CASH"}</definedName>
    <definedName name="wrn.CASHDR._.PORT." localSheetId="81" hidden="1">{"CASH BALANCING",#N/A,FALSE,"CASH";"CASH REPORT",#N/A,FALSE,"CASH"}</definedName>
    <definedName name="wrn.CASHDR._.PORT." localSheetId="49" hidden="1">{"CASH BALANCING",#N/A,FALSE,"CASH";"CASH REPORT",#N/A,FALSE,"CASH"}</definedName>
    <definedName name="wrn.CASHDR._.PORT." localSheetId="51" hidden="1">{"CASH BALANCING",#N/A,FALSE,"CASH";"CASH REPORT",#N/A,FALSE,"CASH"}</definedName>
    <definedName name="wrn.CASHDR._.PORT." localSheetId="55" hidden="1">{"CASH BALANCING",#N/A,FALSE,"CASH";"CASH REPORT",#N/A,FALSE,"CASH"}</definedName>
    <definedName name="wrn.CASHDR._.PORT." localSheetId="57" hidden="1">{"CASH BALANCING",#N/A,FALSE,"CASH";"CASH REPORT",#N/A,FALSE,"CASH"}</definedName>
    <definedName name="wrn.CASHDR._.PORT." localSheetId="59" hidden="1">{"CASH BALANCING",#N/A,FALSE,"CASH";"CASH REPORT",#N/A,FALSE,"CASH"}</definedName>
    <definedName name="wrn.CASHDR._.PORT." localSheetId="102" hidden="1">{"CASH BALANCING",#N/A,FALSE,"CASH";"CASH REPORT",#N/A,FALSE,"CASH"}</definedName>
    <definedName name="wrn.CASHDR._.PORT." localSheetId="104" hidden="1">{"CASH BALANCING",#N/A,FALSE,"CASH";"CASH REPORT",#N/A,FALSE,"CASH"}</definedName>
    <definedName name="wrn.CASHDR._.PORT." localSheetId="5" hidden="1">{"CASH BALANCING",#N/A,FALSE,"CASH";"CASH REPORT",#N/A,FALSE,"CASH"}</definedName>
    <definedName name="wrn.CASHDR._.PORT." localSheetId="42" hidden="1">{"CASH BALANCING",#N/A,FALSE,"CASH";"CASH REPORT",#N/A,FALSE,"CASH"}</definedName>
    <definedName name="wrn.CASHDR._.PORT." localSheetId="82" hidden="1">{"CASH BALANCING",#N/A,FALSE,"CASH";"CASH REPORT",#N/A,FALSE,"CASH"}</definedName>
    <definedName name="wrn.CASHDR._.PORT." localSheetId="84" hidden="1">{"CASH BALANCING",#N/A,FALSE,"CASH";"CASH REPORT",#N/A,FALSE,"CASH"}</definedName>
    <definedName name="wrn.CASHDR._.PORT." localSheetId="87" hidden="1">{"CASH BALANCING",#N/A,FALSE,"CASH";"CASH REPORT",#N/A,FALSE,"CASH"}</definedName>
    <definedName name="wrn.CASHDR._.PORT." localSheetId="88" hidden="1">{"CASH BALANCING",#N/A,FALSE,"CASH";"CASH REPORT",#N/A,FALSE,"CASH"}</definedName>
    <definedName name="wrn.CASHDR._.PORT." hidden="1">{"CASH BALANCING",#N/A,FALSE,"CASH";"CASH REPORT",#N/A,FALSE,"CASH"}</definedName>
    <definedName name="wrn.Dint96." localSheetId="41" hidden="1">{"Debt interest",#N/A,FALSE,"DINT96"}</definedName>
    <definedName name="wrn.Dint96." localSheetId="102" hidden="1">{"Debt interest",#N/A,FALSE,"DINT96"}</definedName>
    <definedName name="wrn.Dint96." localSheetId="104" hidden="1">{"Debt interest",#N/A,FALSE,"DINT96"}</definedName>
    <definedName name="wrn.Dint96." localSheetId="42" hidden="1">{"Debt interest",#N/A,FALSE,"DINT96"}</definedName>
    <definedName name="wrn.Dint96." hidden="1">{"Debt interest",#N/A,FALSE,"DINT96"}</definedName>
    <definedName name="wrn.DISBURSE." localSheetId="41" hidden="1">{"DISPAG1",#N/A,FALSE,"DISBURSE";"DISPAG2",#N/A,FALSE,"DISBURSE";"ACTDIS",#N/A,FALSE,"DISBURSE";"ACTOUT",#N/A,FALSE,"DISBURSE";"TOTDIFF",#N/A,FALSE,"DISBURSE";"REVDIS",#N/A,FALSE,"DISBURSE"}</definedName>
    <definedName name="wrn.DISBURSE." localSheetId="73" hidden="1">{"DISPAG1",#N/A,FALSE,"DISBURSE";"DISPAG2",#N/A,FALSE,"DISBURSE";"ACTDIS",#N/A,FALSE,"DISBURSE";"ACTOUT",#N/A,FALSE,"DISBURSE";"TOTDIFF",#N/A,FALSE,"DISBURSE";"REVDIS",#N/A,FALSE,"DISBURSE"}</definedName>
    <definedName name="wrn.DISBURSE." localSheetId="79" hidden="1">{"DISPAG1",#N/A,FALSE,"DISBURSE";"DISPAG2",#N/A,FALSE,"DISBURSE";"ACTDIS",#N/A,FALSE,"DISBURSE";"ACTOUT",#N/A,FALSE,"DISBURSE";"TOTDIFF",#N/A,FALSE,"DISBURSE";"REVDIS",#N/A,FALSE,"DISBURSE"}</definedName>
    <definedName name="wrn.DISBURSE." localSheetId="81" hidden="1">{"DISPAG1",#N/A,FALSE,"DISBURSE";"DISPAG2",#N/A,FALSE,"DISBURSE";"ACTDIS",#N/A,FALSE,"DISBURSE";"ACTOUT",#N/A,FALSE,"DISBURSE";"TOTDIFF",#N/A,FALSE,"DISBURSE";"REVDIS",#N/A,FALSE,"DISBURSE"}</definedName>
    <definedName name="wrn.DISBURSE." localSheetId="49" hidden="1">{"DISPAG1",#N/A,FALSE,"DISBURSE";"DISPAG2",#N/A,FALSE,"DISBURSE";"ACTDIS",#N/A,FALSE,"DISBURSE";"ACTOUT",#N/A,FALSE,"DISBURSE";"TOTDIFF",#N/A,FALSE,"DISBURSE";"REVDIS",#N/A,FALSE,"DISBURSE"}</definedName>
    <definedName name="wrn.DISBURSE." localSheetId="51" hidden="1">{"DISPAG1",#N/A,FALSE,"DISBURSE";"DISPAG2",#N/A,FALSE,"DISBURSE";"ACTDIS",#N/A,FALSE,"DISBURSE";"ACTOUT",#N/A,FALSE,"DISBURSE";"TOTDIFF",#N/A,FALSE,"DISBURSE";"REVDIS",#N/A,FALSE,"DISBURSE"}</definedName>
    <definedName name="wrn.DISBURSE." localSheetId="55" hidden="1">{"DISPAG1",#N/A,FALSE,"DISBURSE";"DISPAG2",#N/A,FALSE,"DISBURSE";"ACTDIS",#N/A,FALSE,"DISBURSE";"ACTOUT",#N/A,FALSE,"DISBURSE";"TOTDIFF",#N/A,FALSE,"DISBURSE";"REVDIS",#N/A,FALSE,"DISBURSE"}</definedName>
    <definedName name="wrn.DISBURSE." localSheetId="57" hidden="1">{"DISPAG1",#N/A,FALSE,"DISBURSE";"DISPAG2",#N/A,FALSE,"DISBURSE";"ACTDIS",#N/A,FALSE,"DISBURSE";"ACTOUT",#N/A,FALSE,"DISBURSE";"TOTDIFF",#N/A,FALSE,"DISBURSE";"REVDIS",#N/A,FALSE,"DISBURSE"}</definedName>
    <definedName name="wrn.DISBURSE." localSheetId="59" hidden="1">{"DISPAG1",#N/A,FALSE,"DISBURSE";"DISPAG2",#N/A,FALSE,"DISBURSE";"ACTDIS",#N/A,FALSE,"DISBURSE";"ACTOUT",#N/A,FALSE,"DISBURSE";"TOTDIFF",#N/A,FALSE,"DISBURSE";"REVDIS",#N/A,FALSE,"DISBURSE"}</definedName>
    <definedName name="wrn.DISBURSE." localSheetId="102" hidden="1">{"DISPAG1",#N/A,FALSE,"DISBURSE";"DISPAG2",#N/A,FALSE,"DISBURSE";"ACTDIS",#N/A,FALSE,"DISBURSE";"ACTOUT",#N/A,FALSE,"DISBURSE";"TOTDIFF",#N/A,FALSE,"DISBURSE";"REVDIS",#N/A,FALSE,"DISBURSE"}</definedName>
    <definedName name="wrn.DISBURSE." localSheetId="104" hidden="1">{"DISPAG1",#N/A,FALSE,"DISBURSE";"DISPAG2",#N/A,FALSE,"DISBURSE";"ACTDIS",#N/A,FALSE,"DISBURSE";"ACTOUT",#N/A,FALSE,"DISBURSE";"TOTDIFF",#N/A,FALSE,"DISBURSE";"REVDIS",#N/A,FALSE,"DISBURSE"}</definedName>
    <definedName name="wrn.DISBURSE." localSheetId="5" hidden="1">{"DISPAG1",#N/A,FALSE,"DISBURSE";"DISPAG2",#N/A,FALSE,"DISBURSE";"ACTDIS",#N/A,FALSE,"DISBURSE";"ACTOUT",#N/A,FALSE,"DISBURSE";"TOTDIFF",#N/A,FALSE,"DISBURSE";"REVDIS",#N/A,FALSE,"DISBURSE"}</definedName>
    <definedName name="wrn.DISBURSE." localSheetId="42" hidden="1">{"DISPAG1",#N/A,FALSE,"DISBURSE";"DISPAG2",#N/A,FALSE,"DISBURSE";"ACTDIS",#N/A,FALSE,"DISBURSE";"ACTOUT",#N/A,FALSE,"DISBURSE";"TOTDIFF",#N/A,FALSE,"DISBURSE";"REVDIS",#N/A,FALSE,"DISBURSE"}</definedName>
    <definedName name="wrn.DISBURSE." localSheetId="82" hidden="1">{"DISPAG1",#N/A,FALSE,"DISBURSE";"DISPAG2",#N/A,FALSE,"DISBURSE";"ACTDIS",#N/A,FALSE,"DISBURSE";"ACTOUT",#N/A,FALSE,"DISBURSE";"TOTDIFF",#N/A,FALSE,"DISBURSE";"REVDIS",#N/A,FALSE,"DISBURSE"}</definedName>
    <definedName name="wrn.DISBURSE." localSheetId="84" hidden="1">{"DISPAG1",#N/A,FALSE,"DISBURSE";"DISPAG2",#N/A,FALSE,"DISBURSE";"ACTDIS",#N/A,FALSE,"DISBURSE";"ACTOUT",#N/A,FALSE,"DISBURSE";"TOTDIFF",#N/A,FALSE,"DISBURSE";"REVDIS",#N/A,FALSE,"DISBURSE"}</definedName>
    <definedName name="wrn.DISBURSE." localSheetId="87" hidden="1">{"DISPAG1",#N/A,FALSE,"DISBURSE";"DISPAG2",#N/A,FALSE,"DISBURSE";"ACTDIS",#N/A,FALSE,"DISBURSE";"ACTOUT",#N/A,FALSE,"DISBURSE";"TOTDIFF",#N/A,FALSE,"DISBURSE";"REVDIS",#N/A,FALSE,"DISBURSE"}</definedName>
    <definedName name="wrn.DISBURSE." localSheetId="88" hidden="1">{"DISPAG1",#N/A,FALSE,"DISBURSE";"DISPAG2",#N/A,FALSE,"DISBURSE";"ACTDIS",#N/A,FALSE,"DISBURSE";"ACTOUT",#N/A,FALSE,"DISBURSE";"TOTDIFF",#N/A,FALSE,"DISBURSE";"REVDIS",#N/A,FALSE,"DISBURSE"}</definedName>
    <definedName name="wrn.DISBURSE." hidden="1">{"DISPAG1",#N/A,FALSE,"DISBURSE";"DISPAG2",#N/A,FALSE,"DISBURSE";"ACTDIS",#N/A,FALSE,"DISBURSE";"ACTOUT",#N/A,FALSE,"DISBURSE";"TOTDIFF",#N/A,FALSE,"DISBURSE";"REVDIS",#N/A,FALSE,"DISBURSE"}</definedName>
    <definedName name="wrn.eecdata." localSheetId="41" hidden="1">{"view1",#N/A,FALSE,"EECDATA";"view2",#N/A,FALSE,"EECDATA"}</definedName>
    <definedName name="wrn.eecdata." localSheetId="102" hidden="1">{"view1",#N/A,FALSE,"EECDATA";"view2",#N/A,FALSE,"EECDATA"}</definedName>
    <definedName name="wrn.eecdata." localSheetId="104" hidden="1">{"view1",#N/A,FALSE,"EECDATA";"view2",#N/A,FALSE,"EECDATA"}</definedName>
    <definedName name="wrn.eecdata." localSheetId="42" hidden="1">{"view1",#N/A,FALSE,"EECDATA";"view2",#N/A,FALSE,"EECDATA"}</definedName>
    <definedName name="wrn.eecdata." hidden="1">{"view1",#N/A,FALSE,"EECDATA";"view2",#N/A,FALSE,"EECDATA"}</definedName>
    <definedName name="wrn.FMRB." localSheetId="41" hidden="1">{"ESTIMATES",#N/A,FALSE,"CASH"}</definedName>
    <definedName name="wrn.FMRB." localSheetId="73" hidden="1">{"ESTIMATES",#N/A,FALSE,"CASH"}</definedName>
    <definedName name="wrn.FMRB." localSheetId="79" hidden="1">{"ESTIMATES",#N/A,FALSE,"CASH"}</definedName>
    <definedName name="wrn.FMRB." localSheetId="81" hidden="1">{"ESTIMATES",#N/A,FALSE,"CASH"}</definedName>
    <definedName name="wrn.FMRB." localSheetId="49" hidden="1">{"ESTIMATES",#N/A,FALSE,"CASH"}</definedName>
    <definedName name="wrn.FMRB." localSheetId="51" hidden="1">{"ESTIMATES",#N/A,FALSE,"CASH"}</definedName>
    <definedName name="wrn.FMRB." localSheetId="55" hidden="1">{"ESTIMATES",#N/A,FALSE,"CASH"}</definedName>
    <definedName name="wrn.FMRB." localSheetId="57" hidden="1">{"ESTIMATES",#N/A,FALSE,"CASH"}</definedName>
    <definedName name="wrn.FMRB." localSheetId="59" hidden="1">{"ESTIMATES",#N/A,FALSE,"CASH"}</definedName>
    <definedName name="wrn.FMRB." localSheetId="102" hidden="1">{"ESTIMATES",#N/A,FALSE,"CASH"}</definedName>
    <definedName name="wrn.FMRB." localSheetId="104" hidden="1">{"ESTIMATES",#N/A,FALSE,"CASH"}</definedName>
    <definedName name="wrn.FMRB." localSheetId="5" hidden="1">{"ESTIMATES",#N/A,FALSE,"CASH"}</definedName>
    <definedName name="wrn.FMRB." localSheetId="42" hidden="1">{"ESTIMATES",#N/A,FALSE,"CASH"}</definedName>
    <definedName name="wrn.FMRB." localSheetId="82" hidden="1">{"ESTIMATES",#N/A,FALSE,"CASH"}</definedName>
    <definedName name="wrn.FMRB." localSheetId="84" hidden="1">{"ESTIMATES",#N/A,FALSE,"CASH"}</definedName>
    <definedName name="wrn.FMRB." localSheetId="87" hidden="1">{"ESTIMATES",#N/A,FALSE,"CASH"}</definedName>
    <definedName name="wrn.FMRB." localSheetId="88" hidden="1">{"ESTIMATES",#N/A,FALSE,"CASH"}</definedName>
    <definedName name="wrn.FMRB." hidden="1">{"ESTIMATES",#N/A,FALSE,"CASH"}</definedName>
    <definedName name="wrn.Graf95_96." localSheetId="41" hidden="1">{"g95_96m1",#N/A,FALSE,"Graf(95+96)M";"g95_96m2",#N/A,FALSE,"Graf(95+96)M";"g95_96mb1",#N/A,FALSE,"Graf(95+96)Mb";"g95_96mb2",#N/A,FALSE,"Graf(95+96)Mb";"g95_96f1",#N/A,FALSE,"Graf(95+96)F";"g95_96f2",#N/A,FALSE,"Graf(95+96)F";"g95_96fb1",#N/A,FALSE,"Graf(95+96)Fb";"g95_96fb2",#N/A,FALSE,"Graf(95+96)Fb"}</definedName>
    <definedName name="wrn.Graf95_96." localSheetId="102" hidden="1">{"g95_96m1",#N/A,FALSE,"Graf(95+96)M";"g95_96m2",#N/A,FALSE,"Graf(95+96)M";"g95_96mb1",#N/A,FALSE,"Graf(95+96)Mb";"g95_96mb2",#N/A,FALSE,"Graf(95+96)Mb";"g95_96f1",#N/A,FALSE,"Graf(95+96)F";"g95_96f2",#N/A,FALSE,"Graf(95+96)F";"g95_96fb1",#N/A,FALSE,"Graf(95+96)Fb";"g95_96fb2",#N/A,FALSE,"Graf(95+96)Fb"}</definedName>
    <definedName name="wrn.Graf95_96." localSheetId="104" hidden="1">{"g95_96m1",#N/A,FALSE,"Graf(95+96)M";"g95_96m2",#N/A,FALSE,"Graf(95+96)M";"g95_96mb1",#N/A,FALSE,"Graf(95+96)Mb";"g95_96mb2",#N/A,FALSE,"Graf(95+96)Mb";"g95_96f1",#N/A,FALSE,"Graf(95+96)F";"g95_96f2",#N/A,FALSE,"Graf(95+96)F";"g95_96fb1",#N/A,FALSE,"Graf(95+96)Fb";"g95_96fb2",#N/A,FALSE,"Graf(95+96)Fb"}</definedName>
    <definedName name="wrn.Graf95_96." localSheetId="42"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National._.Debt." localSheetId="41" hidden="1">{"Debt interest",#N/A,FALSE,"DINT 2000"}</definedName>
    <definedName name="wrn.National._.Debt." localSheetId="102" hidden="1">{"Debt interest",#N/A,FALSE,"DINT 2000"}</definedName>
    <definedName name="wrn.National._.Debt." localSheetId="104" hidden="1">{"Debt interest",#N/A,FALSE,"DINT 2000"}</definedName>
    <definedName name="wrn.National._.Debt." localSheetId="42" hidden="1">{"Debt interest",#N/A,FALSE,"DINT 2000"}</definedName>
    <definedName name="wrn.National._.Debt." hidden="1">{"Debt interest",#N/A,FALSE,"DINT 2000"}</definedName>
    <definedName name="wrn.Program." localSheetId="41" hidden="1">{"Tab1",#N/A,FALSE,"P";"Tab2",#N/A,FALSE,"P"}</definedName>
    <definedName name="wrn.Program." localSheetId="102" hidden="1">{"Tab1",#N/A,FALSE,"P";"Tab2",#N/A,FALSE,"P"}</definedName>
    <definedName name="wrn.Program." localSheetId="104" hidden="1">{"Tab1",#N/A,FALSE,"P";"Tab2",#N/A,FALSE,"P"}</definedName>
    <definedName name="wrn.Program." localSheetId="42" hidden="1">{"Tab1",#N/A,FALSE,"P";"Tab2",#N/A,FALSE,"P"}</definedName>
    <definedName name="wrn.Program." hidden="1">{"Tab1",#N/A,FALSE,"P";"Tab2",#N/A,FALSE,"P"}</definedName>
    <definedName name="wrn.Ques._.1." localSheetId="41" hidden="1">{"Ques 1",#N/A,FALSE,"NWEO138"}</definedName>
    <definedName name="wrn.Ques._.1." localSheetId="102" hidden="1">{"Ques 1",#N/A,FALSE,"NWEO138"}</definedName>
    <definedName name="wrn.Ques._.1." localSheetId="104" hidden="1">{"Ques 1",#N/A,FALSE,"NWEO138"}</definedName>
    <definedName name="wrn.Ques._.1." localSheetId="42" hidden="1">{"Ques 1",#N/A,FALSE,"NWEO138"}</definedName>
    <definedName name="wrn.Ques._.1." hidden="1">{"Ques 1",#N/A,FALSE,"NWEO138"}</definedName>
    <definedName name="wrn.R22_Data_Collection1997." localSheetId="41" hidden="1">{"_R22_General",#N/A,TRUE,"R22_General";"_R22_Questions",#N/A,TRUE,"R22_Questions";"ColA_R22",#N/A,TRUE,"R2295";"_R22_Tables",#N/A,TRUE,"R2295"}</definedName>
    <definedName name="wrn.R22_Data_Collection1997." localSheetId="102" hidden="1">{"_R22_General",#N/A,TRUE,"R22_General";"_R22_Questions",#N/A,TRUE,"R22_Questions";"ColA_R22",#N/A,TRUE,"R2295";"_R22_Tables",#N/A,TRUE,"R2295"}</definedName>
    <definedName name="wrn.R22_Data_Collection1997." localSheetId="104" hidden="1">{"_R22_General",#N/A,TRUE,"R22_General";"_R22_Questions",#N/A,TRUE,"R22_Questions";"ColA_R22",#N/A,TRUE,"R2295";"_R22_Tables",#N/A,TRUE,"R2295"}</definedName>
    <definedName name="wrn.R22_Data_Collection1997." localSheetId="42"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Riqfin." localSheetId="41" hidden="1">{"Riqfin97",#N/A,FALSE,"Tran";"Riqfinpro",#N/A,FALSE,"Tran"}</definedName>
    <definedName name="wrn.Riqfin." localSheetId="102" hidden="1">{"Riqfin97",#N/A,FALSE,"Tran";"Riqfinpro",#N/A,FALSE,"Tran"}</definedName>
    <definedName name="wrn.Riqfin." localSheetId="104" hidden="1">{"Riqfin97",#N/A,FALSE,"Tran";"Riqfinpro",#N/A,FALSE,"Tran"}</definedName>
    <definedName name="wrn.Riqfin." localSheetId="42" hidden="1">{"Riqfin97",#N/A,FALSE,"Tran";"Riqfinpro",#N/A,FALSE,"Tran"}</definedName>
    <definedName name="wrn.Riqfin." hidden="1">{"Riqfin97",#N/A,FALSE,"Tran";"Riqfinpro",#N/A,FALSE,"Tran"}</definedName>
    <definedName name="wrn.TabARA." localSheetId="41" hidden="1">{"Page1",#N/A,FALSE,"ARA M&amp;F&amp;T";"Page2",#N/A,FALSE,"ARA M&amp;F&amp;T";"Page3",#N/A,FALSE,"ARA M&amp;F&amp;T"}</definedName>
    <definedName name="wrn.TabARA." localSheetId="102" hidden="1">{"Page1",#N/A,FALSE,"ARA M&amp;F&amp;T";"Page2",#N/A,FALSE,"ARA M&amp;F&amp;T";"Page3",#N/A,FALSE,"ARA M&amp;F&amp;T"}</definedName>
    <definedName name="wrn.TabARA." localSheetId="104" hidden="1">{"Page1",#N/A,FALSE,"ARA M&amp;F&amp;T";"Page2",#N/A,FALSE,"ARA M&amp;F&amp;T";"Page3",#N/A,FALSE,"ARA M&amp;F&amp;T"}</definedName>
    <definedName name="wrn.TabARA." localSheetId="42" hidden="1">{"Page1",#N/A,FALSE,"ARA M&amp;F&amp;T";"Page2",#N/A,FALSE,"ARA M&amp;F&amp;T";"Page3",#N/A,FALSE,"ARA M&amp;F&amp;T"}</definedName>
    <definedName name="wrn.TabARA." hidden="1">{"Page1",#N/A,FALSE,"ARA M&amp;F&amp;T";"Page2",#N/A,FALSE,"ARA M&amp;F&amp;T";"Page3",#N/A,FALSE,"ARA M&amp;F&amp;T"}</definedName>
    <definedName name="wrn.table1." localSheetId="41" hidden="1">{#N/A,#N/A,FALSE,"CGBR95C"}</definedName>
    <definedName name="wrn.table1." localSheetId="102" hidden="1">{#N/A,#N/A,FALSE,"CGBR95C"}</definedName>
    <definedName name="wrn.table1." localSheetId="104" hidden="1">{#N/A,#N/A,FALSE,"CGBR95C"}</definedName>
    <definedName name="wrn.table1." localSheetId="42" hidden="1">{#N/A,#N/A,FALSE,"CGBR95C"}</definedName>
    <definedName name="wrn.table1." hidden="1">{#N/A,#N/A,FALSE,"CGBR95C"}</definedName>
    <definedName name="wrn.table2." localSheetId="41" hidden="1">{#N/A,#N/A,FALSE,"CGBR95C"}</definedName>
    <definedName name="wrn.table2." localSheetId="102" hidden="1">{#N/A,#N/A,FALSE,"CGBR95C"}</definedName>
    <definedName name="wrn.table2." localSheetId="104" hidden="1">{#N/A,#N/A,FALSE,"CGBR95C"}</definedName>
    <definedName name="wrn.table2." localSheetId="42" hidden="1">{#N/A,#N/A,FALSE,"CGBR95C"}</definedName>
    <definedName name="wrn.table2." hidden="1">{#N/A,#N/A,FALSE,"CGBR95C"}</definedName>
    <definedName name="wrn.tablea." localSheetId="41" hidden="1">{#N/A,#N/A,FALSE,"CGBR95C"}</definedName>
    <definedName name="wrn.tablea." localSheetId="102" hidden="1">{#N/A,#N/A,FALSE,"CGBR95C"}</definedName>
    <definedName name="wrn.tablea." localSheetId="104" hidden="1">{#N/A,#N/A,FALSE,"CGBR95C"}</definedName>
    <definedName name="wrn.tablea." localSheetId="42" hidden="1">{#N/A,#N/A,FALSE,"CGBR95C"}</definedName>
    <definedName name="wrn.tablea." hidden="1">{#N/A,#N/A,FALSE,"CGBR95C"}</definedName>
    <definedName name="wrn.tableb." localSheetId="41" hidden="1">{#N/A,#N/A,FALSE,"CGBR95C"}</definedName>
    <definedName name="wrn.tableb." localSheetId="102" hidden="1">{#N/A,#N/A,FALSE,"CGBR95C"}</definedName>
    <definedName name="wrn.tableb." localSheetId="104" hidden="1">{#N/A,#N/A,FALSE,"CGBR95C"}</definedName>
    <definedName name="wrn.tableb." localSheetId="42" hidden="1">{#N/A,#N/A,FALSE,"CGBR95C"}</definedName>
    <definedName name="wrn.tableb." hidden="1">{#N/A,#N/A,FALSE,"CGBR95C"}</definedName>
    <definedName name="wrn.tableq." localSheetId="41" hidden="1">{#N/A,#N/A,FALSE,"CGBR95C"}</definedName>
    <definedName name="wrn.tableq." localSheetId="102" hidden="1">{#N/A,#N/A,FALSE,"CGBR95C"}</definedName>
    <definedName name="wrn.tableq." localSheetId="104" hidden="1">{#N/A,#N/A,FALSE,"CGBR95C"}</definedName>
    <definedName name="wrn.tableq." localSheetId="42" hidden="1">{#N/A,#N/A,FALSE,"CGBR95C"}</definedName>
    <definedName name="wrn.tableq." hidden="1">{#N/A,#N/A,FALSE,"CGBR95C"}</definedName>
    <definedName name="wrn.TMCOMP." localSheetId="41" hidden="1">{#N/A,#N/A,FALSE,"TMCOMP96";#N/A,#N/A,FALSE,"MAT96";#N/A,#N/A,FALSE,"FANDA96";#N/A,#N/A,FALSE,"INTRAN96";#N/A,#N/A,FALSE,"NAA9697";#N/A,#N/A,FALSE,"ECWEBB";#N/A,#N/A,FALSE,"MFT96";#N/A,#N/A,FALSE,"CTrecon"}</definedName>
    <definedName name="wrn.TMCOMP." localSheetId="102" hidden="1">{#N/A,#N/A,FALSE,"TMCOMP96";#N/A,#N/A,FALSE,"MAT96";#N/A,#N/A,FALSE,"FANDA96";#N/A,#N/A,FALSE,"INTRAN96";#N/A,#N/A,FALSE,"NAA9697";#N/A,#N/A,FALSE,"ECWEBB";#N/A,#N/A,FALSE,"MFT96";#N/A,#N/A,FALSE,"CTrecon"}</definedName>
    <definedName name="wrn.TMCOMP." localSheetId="104" hidden="1">{#N/A,#N/A,FALSE,"TMCOMP96";#N/A,#N/A,FALSE,"MAT96";#N/A,#N/A,FALSE,"FANDA96";#N/A,#N/A,FALSE,"INTRAN96";#N/A,#N/A,FALSE,"NAA9697";#N/A,#N/A,FALSE,"ECWEBB";#N/A,#N/A,FALSE,"MFT96";#N/A,#N/A,FALSE,"CTrecon"}</definedName>
    <definedName name="wrn.TMCOMP." localSheetId="42"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wrnnew.tabARA" localSheetId="41" hidden="1">{"Page1",#N/A,FALSE,"ARA M&amp;F&amp;T";"Page2",#N/A,FALSE,"ARA M&amp;F&amp;T";"Page3",#N/A,FALSE,"ARA M&amp;F&amp;T"}</definedName>
    <definedName name="wrnnew.tabARA" localSheetId="102" hidden="1">{"Page1",#N/A,FALSE,"ARA M&amp;F&amp;T";"Page2",#N/A,FALSE,"ARA M&amp;F&amp;T";"Page3",#N/A,FALSE,"ARA M&amp;F&amp;T"}</definedName>
    <definedName name="wrnnew.tabARA" localSheetId="104" hidden="1">{"Page1",#N/A,FALSE,"ARA M&amp;F&amp;T";"Page2",#N/A,FALSE,"ARA M&amp;F&amp;T";"Page3",#N/A,FALSE,"ARA M&amp;F&amp;T"}</definedName>
    <definedName name="wrnnew.tabARA" localSheetId="42" hidden="1">{"Page1",#N/A,FALSE,"ARA M&amp;F&amp;T";"Page2",#N/A,FALSE,"ARA M&amp;F&amp;T";"Page3",#N/A,FALSE,"ARA M&amp;F&amp;T"}</definedName>
    <definedName name="wrnnew.tabARA" hidden="1">{"Page1",#N/A,FALSE,"ARA M&amp;F&amp;T";"Page2",#N/A,FALSE,"ARA M&amp;F&amp;T";"Page3",#N/A,FALSE,"ARA M&amp;F&amp;T"}</definedName>
    <definedName name="ww" hidden="1">#REF!</definedName>
    <definedName name="www" localSheetId="41" hidden="1">{"Riqfin97",#N/A,FALSE,"Tran";"Riqfinpro",#N/A,FALSE,"Tran"}</definedName>
    <definedName name="www" localSheetId="102" hidden="1">{"Riqfin97",#N/A,FALSE,"Tran";"Riqfinpro",#N/A,FALSE,"Tran"}</definedName>
    <definedName name="www" localSheetId="104" hidden="1">{"Riqfin97",#N/A,FALSE,"Tran";"Riqfinpro",#N/A,FALSE,"Tran"}</definedName>
    <definedName name="www" localSheetId="42" hidden="1">{"Riqfin97",#N/A,FALSE,"Tran";"Riqfinpro",#N/A,FALSE,"Tran"}</definedName>
    <definedName name="www" hidden="1">{"Riqfin97",#N/A,FALSE,"Tran";"Riqfinpro",#N/A,FALSE,"Tran"}</definedName>
    <definedName name="x" localSheetId="57">#REF!</definedName>
    <definedName name="x" localSheetId="5">#REF!</definedName>
    <definedName name="x">#REF!</definedName>
    <definedName name="x_axis" localSheetId="82">OFFSET(#REF!,#REF!,0,#REF!,1)</definedName>
    <definedName name="x_axis" localSheetId="84">OFFSET(#REF!,#REF!,0,#REF!,1)</definedName>
    <definedName name="x_axis">OFFSET(#REF!,#REF!,0,#REF!,1)</definedName>
    <definedName name="XEU" localSheetId="57">#REF!</definedName>
    <definedName name="XEU" localSheetId="5">#REF!</definedName>
    <definedName name="XEU" localSheetId="82">#REF!</definedName>
    <definedName name="XEU" localSheetId="84">#REF!</definedName>
    <definedName name="XEU">#REF!</definedName>
    <definedName name="xx" localSheetId="41" hidden="1">{"Riqfin97",#N/A,FALSE,"Tran";"Riqfinpro",#N/A,FALSE,"Tran"}</definedName>
    <definedName name="xx" localSheetId="102" hidden="1">{"Riqfin97",#N/A,FALSE,"Tran";"Riqfinpro",#N/A,FALSE,"Tran"}</definedName>
    <definedName name="xx" localSheetId="104" hidden="1">{"Riqfin97",#N/A,FALSE,"Tran";"Riqfinpro",#N/A,FALSE,"Tran"}</definedName>
    <definedName name="xx" localSheetId="42" hidden="1">{"Riqfin97",#N/A,FALSE,"Tran";"Riqfinpro",#N/A,FALSE,"Tran"}</definedName>
    <definedName name="xx" hidden="1">{"Riqfin97",#N/A,FALSE,"Tran";"Riqfinpro",#N/A,FALSE,"Tran"}</definedName>
    <definedName name="xxxx" localSheetId="41" hidden="1">{"Riqfin97",#N/A,FALSE,"Tran";"Riqfinpro",#N/A,FALSE,"Tran"}</definedName>
    <definedName name="xxxx" localSheetId="102" hidden="1">{"Riqfin97",#N/A,FALSE,"Tran";"Riqfinpro",#N/A,FALSE,"Tran"}</definedName>
    <definedName name="xxxx" localSheetId="104" hidden="1">{"Riqfin97",#N/A,FALSE,"Tran";"Riqfinpro",#N/A,FALSE,"Tran"}</definedName>
    <definedName name="xxxx" localSheetId="42" hidden="1">{"Riqfin97",#N/A,FALSE,"Tran";"Riqfinpro",#N/A,FALSE,"Tran"}</definedName>
    <definedName name="xxxx" hidden="1">{"Riqfin97",#N/A,FALSE,"Tran";"Riqfinpro",#N/A,FALSE,"Tran"}</definedName>
    <definedName name="Y">#REF!</definedName>
    <definedName name="yy" localSheetId="41" hidden="1">{"Tab1",#N/A,FALSE,"P";"Tab2",#N/A,FALSE,"P"}</definedName>
    <definedName name="yy" localSheetId="102" hidden="1">{"Tab1",#N/A,FALSE,"P";"Tab2",#N/A,FALSE,"P"}</definedName>
    <definedName name="yy" localSheetId="104" hidden="1">{"Tab1",#N/A,FALSE,"P";"Tab2",#N/A,FALSE,"P"}</definedName>
    <definedName name="yy" localSheetId="42" hidden="1">{"Tab1",#N/A,FALSE,"P";"Tab2",#N/A,FALSE,"P"}</definedName>
    <definedName name="yy" hidden="1">{"Tab1",#N/A,FALSE,"P";"Tab2",#N/A,FALSE,"P"}</definedName>
    <definedName name="yyy" localSheetId="41" hidden="1">{"Tab1",#N/A,FALSE,"P";"Tab2",#N/A,FALSE,"P"}</definedName>
    <definedName name="yyy" localSheetId="102" hidden="1">{"Tab1",#N/A,FALSE,"P";"Tab2",#N/A,FALSE,"P"}</definedName>
    <definedName name="yyy" localSheetId="104" hidden="1">{"Tab1",#N/A,FALSE,"P";"Tab2",#N/A,FALSE,"P"}</definedName>
    <definedName name="yyy" localSheetId="42" hidden="1">{"Tab1",#N/A,FALSE,"P";"Tab2",#N/A,FALSE,"P"}</definedName>
    <definedName name="yyy" hidden="1">{"Tab1",#N/A,FALSE,"P";"Tab2",#N/A,FALSE,"P"}</definedName>
    <definedName name="yyyy" localSheetId="41" hidden="1">{"Riqfin97",#N/A,FALSE,"Tran";"Riqfinpro",#N/A,FALSE,"Tran"}</definedName>
    <definedName name="yyyy" localSheetId="102" hidden="1">{"Riqfin97",#N/A,FALSE,"Tran";"Riqfinpro",#N/A,FALSE,"Tran"}</definedName>
    <definedName name="yyyy" localSheetId="104" hidden="1">{"Riqfin97",#N/A,FALSE,"Tran";"Riqfinpro",#N/A,FALSE,"Tran"}</definedName>
    <definedName name="yyyy" localSheetId="42" hidden="1">{"Riqfin97",#N/A,FALSE,"Tran";"Riqfinpro",#N/A,FALSE,"Tran"}</definedName>
    <definedName name="yyyy" hidden="1">{"Riqfin97",#N/A,FALSE,"Tran";"Riqfinpro",#N/A,FALSE,"Tran"}</definedName>
    <definedName name="z" localSheetId="41" hidden="1">{"view1",#N/A,FALSE,"EECDATA";"view2",#N/A,FALSE,"EECDATA"}</definedName>
    <definedName name="z" localSheetId="102" hidden="1">{"view1",#N/A,FALSE,"EECDATA";"view2",#N/A,FALSE,"EECDATA"}</definedName>
    <definedName name="z" localSheetId="104" hidden="1">{"view1",#N/A,FALSE,"EECDATA";"view2",#N/A,FALSE,"EECDATA"}</definedName>
    <definedName name="z" localSheetId="42" hidden="1">{"view1",#N/A,FALSE,"EECDATA";"view2",#N/A,FALSE,"EECDATA"}</definedName>
    <definedName name="z" hidden="1">{"view1",#N/A,FALSE,"EECDATA";"view2",#N/A,FALSE,"EECDATA"}</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95224721_0485_11D4_BFD1_00508B5F4DA4_.wvu.Cols" hidden="1">#REF!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 name="zkdfnbao" hidden="1">#REF!</definedName>
    <definedName name="zoe" localSheetId="41" hidden="1">{"Page1",#N/A,FALSE,"ARA M&amp;F&amp;T";"Page2",#N/A,FALSE,"ARA M&amp;F&amp;T";"Page3",#N/A,FALSE,"ARA M&amp;F&amp;T"}</definedName>
    <definedName name="zoe" localSheetId="102" hidden="1">{"Page1",#N/A,FALSE,"ARA M&amp;F&amp;T";"Page2",#N/A,FALSE,"ARA M&amp;F&amp;T";"Page3",#N/A,FALSE,"ARA M&amp;F&amp;T"}</definedName>
    <definedName name="zoe" localSheetId="104" hidden="1">{"Page1",#N/A,FALSE,"ARA M&amp;F&amp;T";"Page2",#N/A,FALSE,"ARA M&amp;F&amp;T";"Page3",#N/A,FALSE,"ARA M&amp;F&amp;T"}</definedName>
    <definedName name="zoe" localSheetId="42" hidden="1">{"Page1",#N/A,FALSE,"ARA M&amp;F&amp;T";"Page2",#N/A,FALSE,"ARA M&amp;F&amp;T";"Page3",#N/A,FALSE,"ARA M&amp;F&amp;T"}</definedName>
    <definedName name="zoe" hidden="1">{"Page1",#N/A,FALSE,"ARA M&amp;F&amp;T";"Page2",#N/A,FALSE,"ARA M&amp;F&amp;T";"Page3",#N/A,FALSE,"ARA M&amp;F&amp;T"}</definedName>
    <definedName name="zz" localSheetId="41" hidden="1">{"Tab1",#N/A,FALSE,"P";"Tab2",#N/A,FALSE,"P"}</definedName>
    <definedName name="zz" localSheetId="102" hidden="1">{"Tab1",#N/A,FALSE,"P";"Tab2",#N/A,FALSE,"P"}</definedName>
    <definedName name="zz" localSheetId="104" hidden="1">{"Tab1",#N/A,FALSE,"P";"Tab2",#N/A,FALSE,"P"}</definedName>
    <definedName name="zz" localSheetId="42" hidden="1">{"Tab1",#N/A,FALSE,"P";"Tab2",#N/A,FALSE,"P"}</definedName>
    <definedName name="zz" hidden="1">{"Tab1",#N/A,FALSE,"P";"Tab2",#N/A,FALSE,"P"}</definedName>
    <definedName name="zzr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328" l="1"/>
  <c r="F11" i="328"/>
  <c r="B1" i="410" a="1"/>
  <c r="B1" i="410" s="1"/>
  <c r="D10" i="410"/>
  <c r="E10" i="410"/>
  <c r="F10" i="410"/>
  <c r="B1" i="404" a="1"/>
  <c r="B1" i="404" s="1"/>
  <c r="F5" i="404" l="1"/>
  <c r="G5" i="404" s="1"/>
  <c r="H5" i="404" s="1"/>
  <c r="I5" i="404" s="1"/>
  <c r="B1" i="401" a="1"/>
  <c r="B1" i="401" s="1"/>
  <c r="B1" i="400" a="1"/>
  <c r="B1" i="400" s="1"/>
  <c r="F12" i="328" l="1"/>
  <c r="F10" i="328"/>
  <c r="F9" i="328"/>
  <c r="F8" i="328"/>
  <c r="F7" i="328"/>
  <c r="F6" i="328"/>
  <c r="F5" i="328"/>
  <c r="F14" i="328" l="1"/>
  <c r="F15" i="32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<sst xmlns="http://schemas.openxmlformats.org/spreadsheetml/2006/main" count="1290" uniqueCount="648">
  <si>
    <t>Data and Charts - Pre-election Economic and Fiscal Update 2026</t>
  </si>
  <si>
    <t>Published by the New Zealand Treasury at:</t>
  </si>
  <si>
    <t>Crown copyright ©</t>
  </si>
  <si>
    <t>This copyright work is licensed under the Creative Commons Attribution 4.0 International licence. In essence, you are free to copy, distribute and adapt the work, as long as you attribute the work to the Crown and abide by the other licence terms.</t>
  </si>
  <si>
    <t>To view a copy of this licence, visit http://creativecommons.org/licenses/by/4.0/. Please note that no departmental or governmental emblem, logo or Coat of Arms may be used in any way which infringes any provision of the Flags, Emblems, and Names Protection Act 1981 or would infringe such provision if the relevant use occurred within New Zealand. Attribution to the Crown should be in written form and not by reproduction of any such emblem, logo or Coat of Arms.</t>
  </si>
  <si>
    <t>Figure 1: Real GDP growth</t>
  </si>
  <si>
    <t>Pre-election Update 2026</t>
  </si>
  <si>
    <t>Budget Update 2026</t>
  </si>
  <si>
    <t>Annual average % change</t>
  </si>
  <si>
    <t>forecast</t>
  </si>
  <si>
    <t>Source:  The Treasury</t>
  </si>
  <si>
    <t>Year ending 30 June</t>
  </si>
  <si>
    <t>Core Crown tax revenue</t>
  </si>
  <si>
    <t>Core Crown expenses</t>
  </si>
  <si>
    <t>2022</t>
  </si>
  <si>
    <t>2023</t>
  </si>
  <si>
    <t>2024</t>
  </si>
  <si>
    <t>2025</t>
  </si>
  <si>
    <t>2026</t>
  </si>
  <si>
    <t>2027</t>
  </si>
  <si>
    <t>2028</t>
  </si>
  <si>
    <t>2029</t>
  </si>
  <si>
    <t>2030</t>
  </si>
  <si>
    <t>2031</t>
  </si>
  <si>
    <t>% of GDP</t>
  </si>
  <si>
    <t>Core Crown</t>
  </si>
  <si>
    <t>Crown entities excl ACC</t>
  </si>
  <si>
    <t>SOEs</t>
  </si>
  <si>
    <t>Elims</t>
  </si>
  <si>
    <t>OBEGALx</t>
  </si>
  <si>
    <t>Tax revenue (excluding policy decisions) </t>
  </si>
  <si>
    <t>4.5 </t>
  </si>
  <si>
    <t>2.9 </t>
  </si>
  <si>
    <t>2.0 </t>
  </si>
  <si>
    <t>(0.3) </t>
  </si>
  <si>
    <t>(0.6) </t>
  </si>
  <si>
    <t>(0.4) </t>
  </si>
  <si>
    <t>(0.1) </t>
  </si>
  <si>
    <t>Net finance costs </t>
  </si>
  <si>
    <t>0.2 </t>
  </si>
  <si>
    <t>0.4 </t>
  </si>
  <si>
    <t>0.5 </t>
  </si>
  <si>
    <t>0.6 </t>
  </si>
  <si>
    <t>Other movements </t>
  </si>
  <si>
    <t>0.8 </t>
  </si>
  <si>
    <t>(0.7) </t>
  </si>
  <si>
    <t>(0.5) </t>
  </si>
  <si>
    <t> </t>
  </si>
  <si>
    <t>Source: The Treasury</t>
  </si>
  <si>
    <t>10-90 percentiles</t>
  </si>
  <si>
    <t>20-80 percentiles</t>
  </si>
  <si>
    <t>30-70 percentiles</t>
  </si>
  <si>
    <t>40-60 percentiles</t>
  </si>
  <si>
    <t>40-60 percentiles top</t>
  </si>
  <si>
    <t>30-70 percentiles top</t>
  </si>
  <si>
    <t>20-80 percentiles top</t>
  </si>
  <si>
    <t>10-90 percentiles top</t>
  </si>
  <si>
    <t>Central forecast</t>
  </si>
  <si>
    <t>Sources: Stats NZ, the Treasury</t>
  </si>
  <si>
    <r>
      <t>Years ending 30 June</t>
    </r>
    <r>
      <rPr>
        <sz val="8"/>
        <color rgb="FF0C0C0C"/>
        <rFont val="Arial"/>
        <family val="2"/>
      </rPr>
      <t> </t>
    </r>
  </si>
  <si>
    <r>
      <t>2025</t>
    </r>
    <r>
      <rPr>
        <sz val="8"/>
        <color rgb="FF000000"/>
        <rFont val="Arial"/>
        <family val="2"/>
      </rPr>
      <t> </t>
    </r>
  </si>
  <si>
    <r>
      <t>2026</t>
    </r>
    <r>
      <rPr>
        <sz val="8"/>
        <color rgb="FF000000"/>
        <rFont val="Arial"/>
        <family val="2"/>
      </rPr>
      <t> </t>
    </r>
  </si>
  <si>
    <r>
      <t>2027</t>
    </r>
    <r>
      <rPr>
        <sz val="8"/>
        <color rgb="FF000000"/>
        <rFont val="Arial"/>
        <family val="2"/>
      </rPr>
      <t> </t>
    </r>
  </si>
  <si>
    <r>
      <t>2028</t>
    </r>
    <r>
      <rPr>
        <sz val="8"/>
        <color rgb="FF000000"/>
        <rFont val="Arial"/>
        <family val="2"/>
      </rPr>
      <t> </t>
    </r>
  </si>
  <si>
    <r>
      <t>2029</t>
    </r>
    <r>
      <rPr>
        <sz val="8"/>
        <color rgb="FF000000"/>
        <rFont val="Arial"/>
        <family val="2"/>
      </rPr>
      <t> </t>
    </r>
  </si>
  <si>
    <r>
      <t>2030</t>
    </r>
    <r>
      <rPr>
        <sz val="8"/>
        <color rgb="FF000000"/>
        <rFont val="Arial"/>
        <family val="2"/>
      </rPr>
      <t> </t>
    </r>
  </si>
  <si>
    <r>
      <t>2031</t>
    </r>
    <r>
      <rPr>
        <sz val="8"/>
        <color rgb="FF000000"/>
        <rFont val="Arial"/>
        <family val="2"/>
      </rPr>
      <t> </t>
    </r>
  </si>
  <si>
    <r>
      <t>Actual</t>
    </r>
    <r>
      <rPr>
        <sz val="8"/>
        <color rgb="FF000000"/>
        <rFont val="Arial"/>
        <family val="2"/>
      </rPr>
      <t> </t>
    </r>
  </si>
  <si>
    <r>
      <t>Forecast</t>
    </r>
    <r>
      <rPr>
        <sz val="8"/>
        <color rgb="FF000000"/>
        <rFont val="Arial"/>
        <family val="2"/>
      </rPr>
      <t> </t>
    </r>
  </si>
  <si>
    <t>Real production GDP  </t>
  </si>
  <si>
    <t>(1.1) </t>
  </si>
  <si>
    <t>1.6 </t>
  </si>
  <si>
    <t>2.3 </t>
  </si>
  <si>
    <t>2.7 </t>
  </si>
  <si>
    <t>2.6 </t>
  </si>
  <si>
    <t>2.5 </t>
  </si>
  <si>
    <t>(annual average % change) </t>
  </si>
  <si>
    <t>Unemployment rate (June quarter) </t>
  </si>
  <si>
    <t>5.2 </t>
  </si>
  <si>
    <t>5.6 </t>
  </si>
  <si>
    <t>4.7 </t>
  </si>
  <si>
    <t>4.4 </t>
  </si>
  <si>
    <t>4.3 </t>
  </si>
  <si>
    <t>CPI inflation  </t>
  </si>
  <si>
    <t>4.1 </t>
  </si>
  <si>
    <t>1.9 </t>
  </si>
  <si>
    <t>2.1 </t>
  </si>
  <si>
    <t>Current account balance  </t>
  </si>
  <si>
    <t>(3.8) </t>
  </si>
  <si>
    <t>(4.0) </t>
  </si>
  <si>
    <t>(3.5) </t>
  </si>
  <si>
    <t>(2.7) </t>
  </si>
  <si>
    <t>(2.6) </t>
  </si>
  <si>
    <t>(2.5) </t>
  </si>
  <si>
    <t>(2.4) </t>
  </si>
  <si>
    <t>(annual, % of GDP) </t>
  </si>
  <si>
    <t>OBEGALx ($billions) </t>
  </si>
  <si>
    <t>(9.3) </t>
  </si>
  <si>
    <t>(8.6) </t>
  </si>
  <si>
    <t>(6.8) </t>
  </si>
  <si>
    <t>(0.8) </t>
  </si>
  <si>
    <t>4.0 </t>
  </si>
  <si>
    <t>8.1 </t>
  </si>
  <si>
    <t>11.7 </t>
  </si>
  <si>
    <r>
      <t>   %</t>
    </r>
    <r>
      <rPr>
        <i/>
        <sz val="8"/>
        <color rgb="FF000000"/>
        <rFont val="Arial"/>
        <family val="2"/>
      </rPr>
      <t> of GDP</t>
    </r>
    <r>
      <rPr>
        <sz val="8"/>
        <color rgb="FF000000"/>
        <rFont val="Arial"/>
        <family val="2"/>
      </rPr>
      <t> </t>
    </r>
  </si>
  <si>
    <t>(2.1) </t>
  </si>
  <si>
    <t>(1.9) </t>
  </si>
  <si>
    <t>(1.4) </t>
  </si>
  <si>
    <t>(0.2) </t>
  </si>
  <si>
    <t>1.4 </t>
  </si>
  <si>
    <t>OBEGAL ($billions) </t>
  </si>
  <si>
    <t>(14.0) </t>
  </si>
  <si>
    <t>(10.7) </t>
  </si>
  <si>
    <t>(8.7) </t>
  </si>
  <si>
    <t>(2.9) </t>
  </si>
  <si>
    <t>6.3 </t>
  </si>
  <si>
    <t>8.9 </t>
  </si>
  <si>
    <t>(3.2) </t>
  </si>
  <si>
    <t>(1.8) </t>
  </si>
  <si>
    <t>1.1 </t>
  </si>
  <si>
    <t>1.5 </t>
  </si>
  <si>
    <t>Net core Crown debt ($billions) </t>
  </si>
  <si>
    <t>182.2 </t>
  </si>
  <si>
    <t>186.7 </t>
  </si>
  <si>
    <t>209.6 </t>
  </si>
  <si>
    <t>223.0 </t>
  </si>
  <si>
    <t>230.5 </t>
  </si>
  <si>
    <t>232.8 </t>
  </si>
  <si>
    <t>229.8 </t>
  </si>
  <si>
    <r>
      <t>   </t>
    </r>
    <r>
      <rPr>
        <i/>
        <sz val="8"/>
        <color rgb="FF000000"/>
        <rFont val="Arial"/>
        <family val="2"/>
      </rPr>
      <t>% of GDP</t>
    </r>
    <r>
      <rPr>
        <sz val="8"/>
        <color rgb="FF000000"/>
        <rFont val="Arial"/>
        <family val="2"/>
      </rPr>
      <t> </t>
    </r>
  </si>
  <si>
    <t>41.9 </t>
  </si>
  <si>
    <t>41.0 </t>
  </si>
  <si>
    <t>43.7 </t>
  </si>
  <si>
    <t>43.9 </t>
  </si>
  <si>
    <t>43.3 </t>
  </si>
  <si>
    <t>41.8 </t>
  </si>
  <si>
    <t>39.5 </t>
  </si>
  <si>
    <t>Net worth attributable to the Crown ($billions) </t>
  </si>
  <si>
    <t>179.3 </t>
  </si>
  <si>
    <t>177.2 </t>
  </si>
  <si>
    <t>186.5 </t>
  </si>
  <si>
    <t>190.1 </t>
  </si>
  <si>
    <t>199.2 </t>
  </si>
  <si>
    <t>212.8 </t>
  </si>
  <si>
    <t>229.6 </t>
  </si>
  <si>
    <r>
      <t>   % of GDP</t>
    </r>
    <r>
      <rPr>
        <sz val="8"/>
        <color rgb="FF000000"/>
        <rFont val="Arial"/>
        <family val="2"/>
      </rPr>
      <t> </t>
    </r>
  </si>
  <si>
    <t>41.2 </t>
  </si>
  <si>
    <t>38.9 </t>
  </si>
  <si>
    <t>38.8 </t>
  </si>
  <si>
    <t>37.5 </t>
  </si>
  <si>
    <t>37.4 </t>
  </si>
  <si>
    <t>38.2 </t>
  </si>
  <si>
    <t>39.4 </t>
  </si>
  <si>
    <t>Figure 1.1 - Consumer and business confidence</t>
  </si>
  <si>
    <t>Figure 1.2 - Real GDP</t>
  </si>
  <si>
    <t>Figure 1.3 - Consumer Price Index inflation</t>
  </si>
  <si>
    <t>Figure 1.4 - Oil spot and futures prices</t>
  </si>
  <si>
    <t>Figure 1.5 - Household savings</t>
  </si>
  <si>
    <t>Figure 1.6 - Household consumption and wages</t>
  </si>
  <si>
    <t>Figure 1.7 - House prices</t>
  </si>
  <si>
    <t>Figure 1.8 - Unemployment rate</t>
  </si>
  <si>
    <t>Table 1.1 - OBEGALx under different assumptions</t>
  </si>
  <si>
    <t>Table 1.2 - Economic forecasts</t>
  </si>
  <si>
    <t>Figure 1.1: Consumer and business confidence</t>
  </si>
  <si>
    <t>Source: ANZ Research</t>
  </si>
  <si>
    <t>Business confidence</t>
  </si>
  <si>
    <t>Consumer confidence</t>
  </si>
  <si>
    <t>Index</t>
  </si>
  <si>
    <t>NA</t>
  </si>
  <si>
    <t>Figure 1.2: Real production GDP growth</t>
  </si>
  <si>
    <t>Figure 1.3: Consumer price index inflation</t>
  </si>
  <si>
    <t>Headline (PREFU 2026)</t>
  </si>
  <si>
    <t>Tradables (PREFU 2026)</t>
  </si>
  <si>
    <t>Non-tradables (PREFU 2026)</t>
  </si>
  <si>
    <t>Headline (BEFU 2026)</t>
  </si>
  <si>
    <t>Tradables (BEFU 2026)</t>
  </si>
  <si>
    <t>Non-tradables (BEFU 2026)</t>
  </si>
  <si>
    <t>Annual % change</t>
  </si>
  <si>
    <t>Figure 1.4: Oil spot and futures prices</t>
  </si>
  <si>
    <t>Sources: Haver analytics, the Treasury</t>
  </si>
  <si>
    <t>Brent crude oil</t>
  </si>
  <si>
    <t>Futures pricing (BEFU 2026)</t>
  </si>
  <si>
    <t>Futures pricing (4 August)</t>
  </si>
  <si>
    <t>Futures pricing (PREFU - 18 August)</t>
  </si>
  <si>
    <t>US$ per barrel</t>
  </si>
  <si>
    <t>Figure 1.5: Household savings</t>
  </si>
  <si>
    <t>Cumulative savings since 2020</t>
  </si>
  <si>
    <t>Households savings rate</t>
  </si>
  <si>
    <t>$billions</t>
  </si>
  <si>
    <t xml:space="preserve">% of disposable income </t>
  </si>
  <si>
    <t>Figure 1.6: Household consumption and wages</t>
  </si>
  <si>
    <t>Real private consumption</t>
  </si>
  <si>
    <t>Real wages - ordinary time hourly earnings</t>
  </si>
  <si>
    <t>Figure 1.7: House prices</t>
  </si>
  <si>
    <t>Sources: Cotality, the Treasury</t>
  </si>
  <si>
    <t>Figure 1.8: Unemployment rate</t>
  </si>
  <si>
    <t>% of labour force</t>
  </si>
  <si>
    <t>Source: IMF</t>
  </si>
  <si>
    <t>High complementarity and shallow investment</t>
  </si>
  <si>
    <t>High complementarity</t>
  </si>
  <si>
    <t>High complementarity, high productivity</t>
  </si>
  <si>
    <t xml:space="preserve">Increase in multifactor productivity </t>
  </si>
  <si>
    <t xml:space="preserve">Increase in output </t>
  </si>
  <si>
    <t>Figure 1.10: IMF productivity scenarios</t>
  </si>
  <si>
    <t>Current account balance</t>
  </si>
  <si>
    <t>Goods balance</t>
  </si>
  <si>
    <t>Services balance</t>
  </si>
  <si>
    <t xml:space="preserve">Sources: Stats NZ, the Treasury </t>
  </si>
  <si>
    <t>Sources: Haver, the Treasury</t>
  </si>
  <si>
    <t>Lower potential</t>
  </si>
  <si>
    <t>Higher migration</t>
  </si>
  <si>
    <t>Percent</t>
  </si>
  <si>
    <t>$billions (09/10 prices)</t>
  </si>
  <si>
    <t>Source: the Treasury</t>
  </si>
  <si>
    <t>Actual</t>
  </si>
  <si>
    <t>Unaudited Actual</t>
  </si>
  <si>
    <t>Forecast</t>
  </si>
  <si>
    <t>Downside - Lower potential</t>
  </si>
  <si>
    <t>Upside - Higher migration</t>
  </si>
  <si>
    <t>Upside and downside scenario values are estimates from the Treasury's macroeconomic forecasting model</t>
  </si>
  <si>
    <t xml:space="preserve">Nominal GDP </t>
  </si>
  <si>
    <t xml:space="preserve">Cycle </t>
  </si>
  <si>
    <t xml:space="preserve">Potential </t>
  </si>
  <si>
    <t xml:space="preserve">Terms of Trade </t>
  </si>
  <si>
    <t>Price level</t>
  </si>
  <si>
    <t>Sources: Stats NZ, Reserve Bank of New Zealand, Cotality, the Treasury</t>
  </si>
  <si>
    <t xml:space="preserve">Year ending 30 June </t>
  </si>
  <si>
    <t>Private consumption</t>
  </si>
  <si>
    <t>Public consumption</t>
  </si>
  <si>
    <t>Total consumption</t>
  </si>
  <si>
    <t>Residential investment</t>
  </si>
  <si>
    <r>
      <t>Business investment</t>
    </r>
    <r>
      <rPr>
        <vertAlign val="superscript"/>
        <sz val="9"/>
        <rFont val="Arial"/>
        <family val="2"/>
      </rPr>
      <t>1</t>
    </r>
  </si>
  <si>
    <t>Total investment</t>
  </si>
  <si>
    <r>
      <t>Stock change</t>
    </r>
    <r>
      <rPr>
        <vertAlign val="superscript"/>
        <sz val="9"/>
        <rFont val="Arial"/>
        <family val="2"/>
      </rPr>
      <t>2</t>
    </r>
  </si>
  <si>
    <t>Gross national expenditure</t>
  </si>
  <si>
    <t>Exports</t>
  </si>
  <si>
    <t>Imports</t>
  </si>
  <si>
    <t>GDP (expenditure measure)</t>
  </si>
  <si>
    <t>GDP (production measure)</t>
  </si>
  <si>
    <t>Real GDP per capita</t>
  </si>
  <si>
    <t>Nominal GDP (expenditure measure)</t>
  </si>
  <si>
    <t>GDP deflator</t>
  </si>
  <si>
    <t>Potential GDP</t>
  </si>
  <si>
    <r>
      <t>Output gap (% of potential, June quarter)</t>
    </r>
    <r>
      <rPr>
        <vertAlign val="superscript"/>
        <sz val="9"/>
        <rFont val="Arial"/>
        <family val="2"/>
      </rPr>
      <t>3</t>
    </r>
  </si>
  <si>
    <t>Employment</t>
  </si>
  <si>
    <r>
      <t>Unemployment rate</t>
    </r>
    <r>
      <rPr>
        <vertAlign val="superscript"/>
        <sz val="9"/>
        <rFont val="Arial"/>
        <family val="2"/>
      </rPr>
      <t>4</t>
    </r>
  </si>
  <si>
    <r>
      <t>Participation rate</t>
    </r>
    <r>
      <rPr>
        <vertAlign val="superscript"/>
        <sz val="9"/>
        <color theme="1"/>
        <rFont val="Arial"/>
        <family val="2"/>
      </rPr>
      <t>5</t>
    </r>
  </si>
  <si>
    <r>
      <t>Hourly wages (annual % change)</t>
    </r>
    <r>
      <rPr>
        <vertAlign val="superscript"/>
        <sz val="9"/>
        <rFont val="Arial"/>
        <family val="2"/>
      </rPr>
      <t>6</t>
    </r>
  </si>
  <si>
    <t>CPI inflation (annual % change)</t>
  </si>
  <si>
    <r>
      <t>Terms of trade (goods)</t>
    </r>
    <r>
      <rPr>
        <vertAlign val="superscript"/>
        <sz val="9"/>
        <rFont val="Arial"/>
        <family val="2"/>
      </rPr>
      <t>7</t>
    </r>
  </si>
  <si>
    <r>
      <t>House prices (annual % change)</t>
    </r>
    <r>
      <rPr>
        <vertAlign val="superscript"/>
        <sz val="9"/>
        <rFont val="Arial"/>
        <family val="2"/>
      </rPr>
      <t>8</t>
    </r>
  </si>
  <si>
    <t>Current account balance (annual)</t>
  </si>
  <si>
    <t xml:space="preserve">  $billions</t>
  </si>
  <si>
    <t xml:space="preserve">  % of GDP</t>
  </si>
  <si>
    <t>Net international investment position (% of GDP)</t>
  </si>
  <si>
    <r>
      <t>Exchange rate (TWI)</t>
    </r>
    <r>
      <rPr>
        <vertAlign val="superscript"/>
        <sz val="9"/>
        <rFont val="Arial"/>
        <family val="2"/>
      </rPr>
      <t>9</t>
    </r>
  </si>
  <si>
    <r>
      <t>90-day bank bill rate</t>
    </r>
    <r>
      <rPr>
        <vertAlign val="superscript"/>
        <sz val="9"/>
        <rFont val="Arial"/>
        <family val="2"/>
      </rPr>
      <t>10</t>
    </r>
  </si>
  <si>
    <r>
      <t>10-year bond rate</t>
    </r>
    <r>
      <rPr>
        <vertAlign val="superscript"/>
        <sz val="9"/>
        <rFont val="Arial"/>
        <family val="2"/>
      </rPr>
      <t>10</t>
    </r>
  </si>
  <si>
    <t>Population growth</t>
  </si>
  <si>
    <t>Net migration (4-quarter sum, 000s)</t>
  </si>
  <si>
    <t xml:space="preserve">Notes:    </t>
  </si>
  <si>
    <t xml:space="preserve">1   Business investment is non-residential public and private investment. </t>
  </si>
  <si>
    <t>2   Contribution to GDP growth.</t>
  </si>
  <si>
    <t>3   Percentage difference between actual real GDP and potential real GDP.</t>
  </si>
  <si>
    <t>4   Percent of the labour force, June quarter, seasonally adjusted.</t>
  </si>
  <si>
    <t>5   Percent of working-age population, June quarter, seasonally adjusted.</t>
  </si>
  <si>
    <t>6   Quarterly Employment Survey (QES), average ordinary time hourly earnings.</t>
  </si>
  <si>
    <t xml:space="preserve">7   System of National Accounts. </t>
  </si>
  <si>
    <t>8   Cotality Quarterly House Price Index.</t>
  </si>
  <si>
    <t>9   Trade-weighted index (TWI), average for the June quarter.</t>
  </si>
  <si>
    <t>10 Average for the June quarter.</t>
  </si>
  <si>
    <t>Table 2.1 - Key fiscal indicators compared to the Budget Update</t>
  </si>
  <si>
    <t>Fig 2.1 - OBEGALx and cyclically adjusted balance (CAB)</t>
  </si>
  <si>
    <t>Fig 2.2 - Impact on OBEGALs from the last three Budget packages</t>
  </si>
  <si>
    <t>Table 2.2 - Change in OBEGALx since the Budget Update</t>
  </si>
  <si>
    <t>Table 2.3 - 2025/26 unaudited results compared to previous years</t>
  </si>
  <si>
    <t>Fig 2.3 - Core Crown tax revenue and nominal GDP growth</t>
  </si>
  <si>
    <t>Table 2.4 - Movements in core Crown tax revenue by major tax type</t>
  </si>
  <si>
    <t>Fig 2.4 - Core Crown source deduction revenue</t>
  </si>
  <si>
    <t>Fig 2.5 - Core Crown tax-to-GDP ratio</t>
  </si>
  <si>
    <t>Fig 2.6 - Core Crown expenses</t>
  </si>
  <si>
    <t>Table 2.5 - Movement in core Crown expenses</t>
  </si>
  <si>
    <t>Fig 2.7 - Top-down adjustment</t>
  </si>
  <si>
    <t>Fig 2.8 - Drivers of NZ Super payment increases</t>
  </si>
  <si>
    <t>Fig 2.9 - LTFS projections assuming no change to fiscal policy</t>
  </si>
  <si>
    <t>Fig 2.10 - Components of OBEGALx by segment</t>
  </si>
  <si>
    <t>Fig 2.11 - OBEGALx alternative track</t>
  </si>
  <si>
    <t>Fig 2.12 - Breakdown of Land Transport Funding sources</t>
  </si>
  <si>
    <t>Fig 2.13 - Net core Crown debt</t>
  </si>
  <si>
    <t>Fig 2.14 - Core Crown residual cash</t>
  </si>
  <si>
    <t>Fig 2.15 - Components of the accumulated core Crown capital cash deficit</t>
  </si>
  <si>
    <t>Fig 2.16 - Crown PPE invesments</t>
  </si>
  <si>
    <t>Fig 2.17 - Net worth attributable to the Crown</t>
  </si>
  <si>
    <t>Fig 2.18 - Increase in assets</t>
  </si>
  <si>
    <t>Fig 2.19 - Increase in liabilities</t>
  </si>
  <si>
    <t>Fig 3.1 - Core Crown tax revenue fan chart</t>
  </si>
  <si>
    <t>Fig 3.2 - Core Crown expenses fan chart</t>
  </si>
  <si>
    <t>Fig 3.3 - OBEGAL fan chart</t>
  </si>
  <si>
    <t>Fig 3.4 - Net core Crown debt fan chart</t>
  </si>
  <si>
    <t>Fig 3.5 - Net worth attributable to the Crown fan chart</t>
  </si>
  <si>
    <t>Table 3.1 - Fiscal sensitivity analysis</t>
  </si>
  <si>
    <t>Fig 3.6 - Total number of published specific fiscal risks 2016-2026</t>
  </si>
  <si>
    <t>Fig 3.7 - New, changes and unchanged risks based on potential fiscal impact</t>
  </si>
  <si>
    <t>Figure 3.1: Core Crown tax revenue fan chart</t>
  </si>
  <si>
    <t>Figure 3.2: Core Crown expenses fan chart</t>
  </si>
  <si>
    <t>Figure 3.3: OBEGAL fan chart</t>
  </si>
  <si>
    <t>Figure 3.4: Net core Crown debt fan chart</t>
  </si>
  <si>
    <t>Figure 3.5: Net worth attributable to the Crown fan chart</t>
  </si>
  <si>
    <t>Figure 3.6: Total number of published specific fiscal risks 2000-2025</t>
  </si>
  <si>
    <t>Budget Update</t>
  </si>
  <si>
    <t>Half Year Update</t>
  </si>
  <si>
    <t>Pre-election Update</t>
  </si>
  <si>
    <t>Number of risks</t>
  </si>
  <si>
    <t>Figure 3.7: New, Changed and Unchanged risks based on potential fiscal impact</t>
  </si>
  <si>
    <t>Potential Fiscal Impact</t>
  </si>
  <si>
    <t>Changed</t>
  </si>
  <si>
    <t>New</t>
  </si>
  <si>
    <t xml:space="preserve">Unchanged </t>
  </si>
  <si>
    <t>$100m-$200m</t>
  </si>
  <si>
    <t>$200m-$500m</t>
  </si>
  <si>
    <t>$500m-$1b</t>
  </si>
  <si>
    <t>$1b-$2b</t>
  </si>
  <si>
    <t>$2b-$5b</t>
  </si>
  <si>
    <t>$5b-$10b</t>
  </si>
  <si>
    <t>Unquantified</t>
  </si>
  <si>
    <t>Withheld</t>
  </si>
  <si>
    <t>withheld 4 includes the 1 withheld under S26V</t>
  </si>
  <si>
    <r>
      <t>Real GDP</t>
    </r>
    <r>
      <rPr>
        <vertAlign val="superscript"/>
        <sz val="9"/>
        <color theme="1"/>
        <rFont val="Arial"/>
        <family val="2"/>
      </rPr>
      <t>1</t>
    </r>
    <r>
      <rPr>
        <sz val="9"/>
        <color theme="1"/>
        <rFont val="Arial"/>
        <family val="2"/>
      </rPr>
      <t xml:space="preserve"> (ann avg % chg)</t>
    </r>
  </si>
  <si>
    <r>
      <t>Nominal GDP</t>
    </r>
    <r>
      <rPr>
        <vertAlign val="superscript"/>
        <sz val="9"/>
        <color theme="1"/>
        <rFont val="Arial"/>
        <family val="2"/>
      </rPr>
      <t>2</t>
    </r>
    <r>
      <rPr>
        <sz val="9"/>
        <color theme="1"/>
        <rFont val="Arial"/>
        <family val="2"/>
      </rPr>
      <t xml:space="preserve"> ($b)</t>
    </r>
  </si>
  <si>
    <t>CPI (ann % chg)</t>
  </si>
  <si>
    <t>CPI (ann avg % chg)</t>
  </si>
  <si>
    <t>Govt 10-year bonds (ann avg, %)</t>
  </si>
  <si>
    <t>5-year bonds (ann avg, %)</t>
  </si>
  <si>
    <t>90-day bill rate (ann avg, %)</t>
  </si>
  <si>
    <t>Unemployment rate (ann avg, %)</t>
  </si>
  <si>
    <t>Employment (ann avg % chg)</t>
  </si>
  <si>
    <t>Notes</t>
  </si>
  <si>
    <t>Time Series of Fiscal and Economic Indicators</t>
  </si>
  <si>
    <t>June Years</t>
  </si>
  <si>
    <t xml:space="preserve"> Actual </t>
  </si>
  <si>
    <t xml:space="preserve">Forecast </t>
  </si>
  <si>
    <t>TOTAL CONSUMPTION</t>
  </si>
  <si>
    <t xml:space="preserve">Residential investment                </t>
  </si>
  <si>
    <t xml:space="preserve">Business investment                 </t>
  </si>
  <si>
    <t>TOTAL INVESTMENT</t>
  </si>
  <si>
    <t xml:space="preserve">Stock change (contribution to growth) </t>
  </si>
  <si>
    <t>GROSS NATIONAL EXPENDITURE</t>
  </si>
  <si>
    <t>EXPENDITURE ON GDP</t>
  </si>
  <si>
    <t xml:space="preserve"> - annual % change</t>
  </si>
  <si>
    <t>Nominal GDP (expenditure basis)</t>
  </si>
  <si>
    <t>Output gap (% deviation, June year average)</t>
  </si>
  <si>
    <t xml:space="preserve">                                      </t>
  </si>
  <si>
    <t xml:space="preserve">                                             </t>
  </si>
  <si>
    <t xml:space="preserve">Merchandise terms of trade (SNA basis)       </t>
  </si>
  <si>
    <t>House prices (ann % change)</t>
  </si>
  <si>
    <t xml:space="preserve">Current account balance - $billion           </t>
  </si>
  <si>
    <t xml:space="preserve">Current account balance - % of GDP           </t>
  </si>
  <si>
    <t>Table 2.1  - Key fiscal indicators compared to the Budget Update</t>
  </si>
  <si>
    <t>Unaudited
Actual</t>
  </si>
  <si>
    <t xml:space="preserve">Core Crown revenue </t>
  </si>
  <si>
    <t xml:space="preserve">Core Crown residual cash </t>
  </si>
  <si>
    <t>Net core Crown debt</t>
  </si>
  <si>
    <t>Net worth attributable to the Crown</t>
  </si>
  <si>
    <t>Core Crown revenue</t>
  </si>
  <si>
    <t xml:space="preserve">Core Crown tax revenue </t>
  </si>
  <si>
    <t xml:space="preserve">Core Crown expenses </t>
  </si>
  <si>
    <t>Core Crown residual cash</t>
  </si>
  <si>
    <t xml:space="preserve">4-year </t>
  </si>
  <si>
    <t>change</t>
  </si>
  <si>
    <t>OBEGALx - Budget Update</t>
  </si>
  <si>
    <t>Tax revenue (excluding policy decisions)</t>
  </si>
  <si>
    <t>Fuel excise duties and road user charges policy decisions</t>
  </si>
  <si>
    <t>Changes to tagged contingencies</t>
  </si>
  <si>
    <t xml:space="preserve">Net finance costs </t>
  </si>
  <si>
    <t>Other movements</t>
  </si>
  <si>
    <t>Total movement</t>
  </si>
  <si>
    <t>OBEGALx - Pre-election Update</t>
  </si>
  <si>
    <t>Variance</t>
  </si>
  <si>
    <t>to
Budget</t>
  </si>
  <si>
    <t xml:space="preserve">Operating balance </t>
  </si>
  <si>
    <t>Table 2.4  - Movements in core Crown tax revenue by major tax type</t>
  </si>
  <si>
    <t>Total</t>
  </si>
  <si>
    <t xml:space="preserve"> </t>
  </si>
  <si>
    <t>Movement in core Crown tax revenue owing to:</t>
  </si>
  <si>
    <t>Source deductions</t>
  </si>
  <si>
    <t>Goods and services tax (GST)</t>
  </si>
  <si>
    <t>Corporate tax</t>
  </si>
  <si>
    <t>Net other persons tax</t>
  </si>
  <si>
    <t xml:space="preserve">Motor vehicle fees and road user charges </t>
  </si>
  <si>
    <t xml:space="preserve">Customs and excise duties </t>
  </si>
  <si>
    <t xml:space="preserve">Resident withholding tax </t>
  </si>
  <si>
    <t>Other taxes</t>
  </si>
  <si>
    <t>Total movement in core Crown tax revenue</t>
  </si>
  <si>
    <t>Plus previous year</t>
  </si>
  <si>
    <t>As a % of GDP</t>
  </si>
  <si>
    <t>Movement in core Crown expenses</t>
  </si>
  <si>
    <t>Budget 2026 and 2025 spending decisions</t>
  </si>
  <si>
    <t>New Zealand Superannuation</t>
  </si>
  <si>
    <t xml:space="preserve">Other benefit payments </t>
  </si>
  <si>
    <t xml:space="preserve">Finance costs </t>
  </si>
  <si>
    <t>Budget operating allowances</t>
  </si>
  <si>
    <t>Other</t>
  </si>
  <si>
    <t>Total movement in core Crown expenses</t>
  </si>
  <si>
    <t>Face value of market government bonds issued</t>
  </si>
  <si>
    <t>Debt programme cash flows</t>
  </si>
  <si>
    <t>Cash proceeds from issue of market government bonds</t>
  </si>
  <si>
    <t xml:space="preserve">Repayment of market government bonds </t>
  </si>
  <si>
    <t>Net issue/(repayment) of short-term borrowings</t>
  </si>
  <si>
    <t>Net debt programme cash flows</t>
  </si>
  <si>
    <t xml:space="preserve">Note: </t>
  </si>
  <si>
    <t xml:space="preserve">The table only reflects the transactions forecast by New Zealand Debt Management. It is not consolidated with </t>
  </si>
  <si>
    <t>other entities within the Crown.</t>
  </si>
  <si>
    <t xml:space="preserve">More information on the bond programme can be found at </t>
  </si>
  <si>
    <t>https://debtmanagement.treasury.govt.nz/investor-resources/media-statements</t>
  </si>
  <si>
    <t>Impact on liability - 
increase/(decrease)</t>
  </si>
  <si>
    <t>Unaudited</t>
  </si>
  <si>
    <t>% change</t>
  </si>
  <si>
    <t>Actuals</t>
  </si>
  <si>
    <t>$millions</t>
  </si>
  <si>
    <t>Risk-free discount rate</t>
  </si>
  <si>
    <t>+ 1 %</t>
  </si>
  <si>
    <t>- 1 %</t>
  </si>
  <si>
    <t>Inflation rate</t>
  </si>
  <si>
    <r>
      <t xml:space="preserve">Table 2.9 - </t>
    </r>
    <r>
      <rPr>
        <sz val="11"/>
        <color theme="1"/>
        <rFont val="Arial"/>
        <family val="2"/>
      </rPr>
      <t>Financial instrument sensitivities</t>
    </r>
  </si>
  <si>
    <t>Impact on operating balance</t>
  </si>
  <si>
    <t>New Zealand interest rates</t>
  </si>
  <si>
    <t>Share prices</t>
  </si>
  <si>
    <t>NZD exchange rates</t>
  </si>
  <si>
    <t>Source: Stats NZ</t>
  </si>
  <si>
    <r>
      <t>Forecast</t>
    </r>
    <r>
      <rPr>
        <b/>
        <vertAlign val="superscript"/>
        <sz val="9"/>
        <color theme="1"/>
        <rFont val="Arial"/>
        <family val="2"/>
      </rPr>
      <t>4</t>
    </r>
  </si>
  <si>
    <t>Measures are actuals except for real GDP and nominal GDP.</t>
  </si>
  <si>
    <t>Production measure.</t>
  </si>
  <si>
    <t>Expenditure measure.</t>
  </si>
  <si>
    <t>Ordinary time.</t>
  </si>
  <si>
    <r>
      <t>Average weekly earnings</t>
    </r>
    <r>
      <rPr>
        <vertAlign val="superscript"/>
        <sz val="9"/>
        <rFont val="Arial"/>
        <family val="2"/>
      </rPr>
      <t>3</t>
    </r>
    <r>
      <rPr>
        <sz val="11"/>
        <color theme="1"/>
        <rFont val="Arial"/>
        <family val="2"/>
        <scheme val="minor"/>
      </rPr>
      <t xml:space="preserve"> </t>
    </r>
    <r>
      <rPr>
        <sz val="9"/>
        <color theme="1"/>
        <rFont val="Arial"/>
        <family val="2"/>
        <scheme val="minor"/>
      </rPr>
      <t>(ann % chg)</t>
    </r>
  </si>
  <si>
    <t>Table 4.1 - Key economic assumptions for fiscal forecasts</t>
  </si>
  <si>
    <t>Year ended 30 June</t>
  </si>
  <si>
    <t>Revenue and expenses</t>
  </si>
  <si>
    <t xml:space="preserve">Total Crown revenue </t>
  </si>
  <si>
    <t>Total Crown expenses</t>
  </si>
  <si>
    <t>Operating balance (excluding minority interests)</t>
  </si>
  <si>
    <t>Fiscal strategy indicators</t>
  </si>
  <si>
    <t>OBEGAL (excluding ACC)</t>
  </si>
  <si>
    <t>OBEGAL (excluding minority interests)</t>
  </si>
  <si>
    <t>Net debt</t>
  </si>
  <si>
    <t>Net debt (excl. NZS Fund)</t>
  </si>
  <si>
    <r>
      <t>Gross debt</t>
    </r>
    <r>
      <rPr>
        <vertAlign val="superscript"/>
        <sz val="8"/>
        <rFont val="Arial"/>
        <family val="2"/>
      </rPr>
      <t>1</t>
    </r>
  </si>
  <si>
    <r>
      <t>Net core Crown debt</t>
    </r>
    <r>
      <rPr>
        <vertAlign val="superscript"/>
        <sz val="8"/>
        <rFont val="Arial"/>
        <family val="2"/>
      </rPr>
      <t>2</t>
    </r>
  </si>
  <si>
    <t>Statement of financial position</t>
  </si>
  <si>
    <t>Total assets</t>
  </si>
  <si>
    <t>Total liabilities</t>
  </si>
  <si>
    <t>Net worth</t>
  </si>
  <si>
    <r>
      <t>Nominal expenditure GDP (revised)</t>
    </r>
    <r>
      <rPr>
        <b/>
        <vertAlign val="superscript"/>
        <sz val="8"/>
        <rFont val="Arial"/>
        <family val="2"/>
      </rPr>
      <t>3</t>
    </r>
  </si>
  <si>
    <t>% GDP</t>
  </si>
  <si>
    <t>1.  Excludes Reserve Bank settlement cash and bank bills.</t>
  </si>
  <si>
    <t>2.  Excludes advances.</t>
  </si>
  <si>
    <t>3. Nominal expenditure GDP for 2026 is a forecast.</t>
  </si>
  <si>
    <t>Table 1 – Change in OBEGALx since the Budget Update </t>
  </si>
  <si>
    <r>
      <t xml:space="preserve">Source: </t>
    </r>
    <r>
      <rPr>
        <sz val="11"/>
        <rFont val="Arial"/>
        <family val="2"/>
      </rPr>
      <t>The Treasury</t>
    </r>
  </si>
  <si>
    <r>
      <t xml:space="preserve">Sources: </t>
    </r>
    <r>
      <rPr>
        <sz val="11"/>
        <rFont val="Arial"/>
        <family val="2"/>
      </rPr>
      <t>The Treasury, Stats NZ</t>
    </r>
    <r>
      <rPr>
        <sz val="11"/>
        <color theme="1"/>
        <rFont val="Arial"/>
        <family val="2"/>
      </rPr>
      <t>, Reserve Bank of New Zealand</t>
    </r>
  </si>
  <si>
    <t>1.  Indicator for the 2026 period is an actual.</t>
  </si>
  <si>
    <r>
      <t>Employment</t>
    </r>
    <r>
      <rPr>
        <vertAlign val="superscript"/>
        <sz val="8.25"/>
        <color rgb="FF000000"/>
        <rFont val="Arial"/>
        <family val="2"/>
      </rPr>
      <t>1</t>
    </r>
  </si>
  <si>
    <r>
      <t>Unemployment</t>
    </r>
    <r>
      <rPr>
        <vertAlign val="superscript"/>
        <sz val="8.25"/>
        <color rgb="FF000000"/>
        <rFont val="Arial"/>
        <family val="2"/>
      </rPr>
      <t>1</t>
    </r>
    <r>
      <rPr>
        <sz val="8.25"/>
        <color rgb="FF000000"/>
        <rFont val="Arial"/>
        <family val="2"/>
      </rPr>
      <t xml:space="preserve"> (% June quarter s.a.)          </t>
    </r>
  </si>
  <si>
    <r>
      <t>Wages</t>
    </r>
    <r>
      <rPr>
        <vertAlign val="superscript"/>
        <sz val="8.25"/>
        <color rgb="FF000000"/>
        <rFont val="Arial"/>
        <family val="2"/>
      </rPr>
      <t>1</t>
    </r>
    <r>
      <rPr>
        <sz val="8.25"/>
        <color rgb="FF000000"/>
        <rFont val="Arial"/>
        <family val="2"/>
      </rPr>
      <t xml:space="preserve"> (average ordinary-time hourly, ann % change)         </t>
    </r>
  </si>
  <si>
    <r>
      <t>CPI inflation</t>
    </r>
    <r>
      <rPr>
        <vertAlign val="superscript"/>
        <sz val="8.25"/>
        <color rgb="FF000000"/>
        <rFont val="Arial"/>
        <family val="2"/>
      </rPr>
      <t>1</t>
    </r>
    <r>
      <rPr>
        <sz val="8.25"/>
        <color rgb="FF000000"/>
        <rFont val="Arial"/>
        <family val="2"/>
      </rPr>
      <t xml:space="preserve"> (ann % change)      </t>
    </r>
  </si>
  <si>
    <r>
      <t>TWI</t>
    </r>
    <r>
      <rPr>
        <vertAlign val="superscript"/>
        <sz val="8.25"/>
        <color rgb="FF000000"/>
        <rFont val="Arial"/>
        <family val="2"/>
      </rPr>
      <t>1</t>
    </r>
    <r>
      <rPr>
        <sz val="8.25"/>
        <color rgb="FF000000"/>
        <rFont val="Arial"/>
        <family val="2"/>
      </rPr>
      <t xml:space="preserve"> (June quarter)                          </t>
    </r>
  </si>
  <si>
    <r>
      <t>90-day bank bill rate</t>
    </r>
    <r>
      <rPr>
        <vertAlign val="superscript"/>
        <sz val="8.25"/>
        <color rgb="FF000000"/>
        <rFont val="Arial"/>
        <family val="2"/>
      </rPr>
      <t>1</t>
    </r>
    <r>
      <rPr>
        <sz val="8.25"/>
        <color rgb="FF000000"/>
        <rFont val="Arial"/>
        <family val="2"/>
      </rPr>
      <t xml:space="preserve"> (June quarter)        </t>
    </r>
  </si>
  <si>
    <r>
      <t>10-year bond rate</t>
    </r>
    <r>
      <rPr>
        <vertAlign val="superscript"/>
        <sz val="8.25"/>
        <color rgb="FF000000"/>
        <rFont val="Arial"/>
        <family val="2"/>
      </rPr>
      <t>1</t>
    </r>
    <r>
      <rPr>
        <sz val="8.25"/>
        <color rgb="FF000000"/>
        <rFont val="Arial"/>
        <family val="2"/>
      </rPr>
      <t xml:space="preserve"> (June quarter)            </t>
    </r>
  </si>
  <si>
    <t>Table 1.1 - OBEGALx under different scenarios</t>
  </si>
  <si>
    <r>
      <t>Impact on tax revenue of a 1 percentage point increase</t>
    </r>
    <r>
      <rPr>
        <b/>
        <vertAlign val="superscript"/>
        <sz val="9"/>
        <color rgb="FF000000"/>
        <rFont val="Arial"/>
        <family val="2"/>
      </rPr>
      <t>1</t>
    </r>
    <r>
      <rPr>
        <b/>
        <sz val="9"/>
        <color rgb="FF000000"/>
        <rFont val="Arial"/>
        <family val="2"/>
      </rPr>
      <t xml:space="preserve"> in growth of</t>
    </r>
  </si>
  <si>
    <t xml:space="preserve">Wages and salaries </t>
  </si>
  <si>
    <t xml:space="preserve">Taxable business profits </t>
  </si>
  <si>
    <r>
      <t>Interest income</t>
    </r>
    <r>
      <rPr>
        <vertAlign val="superscript"/>
        <sz val="9"/>
        <color rgb="FF000000"/>
        <rFont val="Arial"/>
        <family val="2"/>
      </rPr>
      <t>2</t>
    </r>
  </si>
  <si>
    <r>
      <t>Interest expenses</t>
    </r>
    <r>
      <rPr>
        <vertAlign val="superscript"/>
        <sz val="9"/>
        <color rgb="FF000000"/>
        <rFont val="Arial"/>
        <family val="2"/>
      </rPr>
      <t>2</t>
    </r>
  </si>
  <si>
    <t xml:space="preserve">Net impact on operating balance </t>
  </si>
  <si>
    <r>
      <t>Table 3.1</t>
    </r>
    <r>
      <rPr>
        <sz val="11"/>
        <color theme="1"/>
        <rFont val="Arial"/>
        <family val="2"/>
      </rPr>
      <t xml:space="preserve"> - Fiscal Sensitivity Analysis</t>
    </r>
  </si>
  <si>
    <t>total</t>
  </si>
  <si>
    <t>Fuel Excise Duties and Road User Charges from policy decisions </t>
  </si>
  <si>
    <t>$10b+</t>
  </si>
  <si>
    <t>Intangibles</t>
  </si>
  <si>
    <t>Plant machinery and equipment</t>
  </si>
  <si>
    <t>Transport equipment</t>
  </si>
  <si>
    <t>Figure 1.15: Potential output</t>
  </si>
  <si>
    <t>Figure 1.13: Terms of trade</t>
  </si>
  <si>
    <t>Figure 1.12: Current account balance and components</t>
  </si>
  <si>
    <t>Published 29 September 2026</t>
  </si>
  <si>
    <t>Figure 1.11: Total fiscal impulse</t>
  </si>
  <si>
    <t xml:space="preserve">The fiscal measures for the 2026 fiscal year represent the unaudited actual results and the measures for the unemployment rate and CPI inflation in this column are ‘Actual’. </t>
  </si>
  <si>
    <t>(annual % change, June quarter) </t>
  </si>
  <si>
    <t>Table 2.6 - Net budget packages</t>
  </si>
  <si>
    <t>Table 2.7 - Net issuance of market government bonds and short-term borrowing</t>
  </si>
  <si>
    <t>These sensitivities are broadly symmetrical.</t>
  </si>
  <si>
    <t>Interes sensitivities relatve to consolidated external exposures</t>
  </si>
  <si>
    <t>of both the Treasury (Debt Management) and the Reserve Bank</t>
  </si>
  <si>
    <t>Figure 1.9: Business investment by category</t>
  </si>
  <si>
    <r>
      <rPr>
        <i/>
        <sz val="11"/>
        <color theme="1"/>
        <rFont val="Arial"/>
        <family val="2"/>
      </rPr>
      <t>Source:</t>
    </r>
    <r>
      <rPr>
        <sz val="11"/>
        <color theme="1"/>
        <rFont val="Arial"/>
        <family val="2"/>
      </rPr>
      <t xml:space="preserve"> </t>
    </r>
    <r>
      <rPr>
        <sz val="10"/>
        <rFont val="Arial"/>
        <family val="2"/>
      </rPr>
      <t>The Treasury</t>
    </r>
  </si>
  <si>
    <t xml:space="preserve">Budget </t>
  </si>
  <si>
    <t>$billions (average per annum)</t>
  </si>
  <si>
    <t>Gross cost</t>
  </si>
  <si>
    <t>Savings and revenue raising initiatives</t>
  </si>
  <si>
    <t>Net Budget package</t>
  </si>
  <si>
    <t xml:space="preserve">$billions </t>
  </si>
  <si>
    <t xml:space="preserve">OBEGALx </t>
  </si>
  <si>
    <t>OBEGALx (RHS - GDP)</t>
  </si>
  <si>
    <t>Cyclically adjusted OBEGALx (RHS - potential GDP)</t>
  </si>
  <si>
    <t>$ billions</t>
  </si>
  <si>
    <t>Budget 2024</t>
  </si>
  <si>
    <t>Budget 2025</t>
  </si>
  <si>
    <t>Budget 2026</t>
  </si>
  <si>
    <t>% growth</t>
  </si>
  <si>
    <t>Tax revenue</t>
  </si>
  <si>
    <t>Nominal GDP</t>
  </si>
  <si>
    <t>CCTR</t>
  </si>
  <si>
    <t>2015</t>
  </si>
  <si>
    <t>2016</t>
  </si>
  <si>
    <t>2017</t>
  </si>
  <si>
    <t>2018</t>
  </si>
  <si>
    <t>2019</t>
  </si>
  <si>
    <t>2020</t>
  </si>
  <si>
    <t>2021</t>
  </si>
  <si>
    <t>SD/COE%</t>
  </si>
  <si>
    <t>BEFU 2024</t>
  </si>
  <si>
    <t>HYEFU 2024</t>
  </si>
  <si>
    <t>BEFU 2025</t>
  </si>
  <si>
    <t>HYEFU 2025</t>
  </si>
  <si>
    <t>BEFU 2026</t>
  </si>
  <si>
    <t>PREFU 2026</t>
  </si>
  <si>
    <t>Core Crown expenses in $millions</t>
  </si>
  <si>
    <t>Core Crown expenses (% of nominal GDP) (RHS)</t>
  </si>
  <si>
    <t>Actual core Crown expenses</t>
  </si>
  <si>
    <t>Recent Budget (incl top-down adjustment)</t>
  </si>
  <si>
    <t>Recent Budget (excluding top-down adjustment)</t>
  </si>
  <si>
    <t>2026/27</t>
  </si>
  <si>
    <t>Recipient numbers</t>
  </si>
  <si>
    <t>Indexation changes</t>
  </si>
  <si>
    <t>2030/31</t>
  </si>
  <si>
    <t>Figure 2.9: LTFS projections assuming no change to fiscal policy</t>
  </si>
  <si>
    <t>Core Crown revenue (LTFS)</t>
  </si>
  <si>
    <t>Core Crown expenditure (LTFS)</t>
  </si>
  <si>
    <t>Core Crown revenue (PREFU)</t>
  </si>
  <si>
    <t>Core Crown expenditure (PREFU)</t>
  </si>
  <si>
    <t>OBEGALx (with alternative CE forecasts)</t>
  </si>
  <si>
    <t>Revenue (excl Crown)</t>
  </si>
  <si>
    <t>Crown Loan</t>
  </si>
  <si>
    <t>Crown Grant</t>
  </si>
  <si>
    <t xml:space="preserve">Net core Crown debt in $billions </t>
  </si>
  <si>
    <t>Net core Crown debt (% of GDP) (RHS)</t>
  </si>
  <si>
    <t>Operating</t>
  </si>
  <si>
    <t>Capital</t>
  </si>
  <si>
    <t>Residual cash</t>
  </si>
  <si>
    <t>Residual cash (without FLP)</t>
  </si>
  <si>
    <t>Net purchase of investments</t>
  </si>
  <si>
    <t>Net purchase of physical assets</t>
  </si>
  <si>
    <t>Net increase in advances</t>
  </si>
  <si>
    <t>Forecast new capital spending</t>
  </si>
  <si>
    <t xml:space="preserve">Year ending </t>
  </si>
  <si>
    <t xml:space="preserve">Crown PPE investment </t>
  </si>
  <si>
    <t>Capital allowances and unallocated contingencies</t>
  </si>
  <si>
    <t>Assets</t>
  </si>
  <si>
    <t>Liabilities</t>
  </si>
  <si>
    <t>$m</t>
  </si>
  <si>
    <t>Net worth attributable to the Crown (% of GDP) (RHS)</t>
  </si>
  <si>
    <t>2025/26</t>
  </si>
  <si>
    <t>Financial assets</t>
  </si>
  <si>
    <t>PPE</t>
  </si>
  <si>
    <t>Borrowings</t>
  </si>
  <si>
    <t>Insurance liabilities</t>
  </si>
  <si>
    <r>
      <t xml:space="preserve">Table 2.8 - </t>
    </r>
    <r>
      <rPr>
        <sz val="11"/>
        <color theme="1"/>
        <rFont val="Arial"/>
        <family val="2"/>
      </rPr>
      <t>ACC's claims liabilities sensitivities</t>
    </r>
  </si>
  <si>
    <r>
      <t xml:space="preserve">Net core Crown debt (% of GDP) at </t>
    </r>
    <r>
      <rPr>
        <i/>
        <sz val="11"/>
        <rFont val="Arial Narrow"/>
        <family val="2"/>
      </rPr>
      <t>Budget Update 2026</t>
    </r>
    <r>
      <rPr>
        <sz val="11"/>
        <rFont val="Arial Narrow"/>
        <family val="2"/>
      </rPr>
      <t xml:space="preserve"> (RHS)</t>
    </r>
  </si>
  <si>
    <t>Figure 1 - Real GDP growth</t>
  </si>
  <si>
    <t>Figure 2 - Core Crown expenses and revenue</t>
  </si>
  <si>
    <t>Figure 3 - Components of OBEGALx</t>
  </si>
  <si>
    <t>Table 1 - Change in OBEGALx since the Budget Update</t>
  </si>
  <si>
    <t>Table 2 - Key economic and fiscal indicators</t>
  </si>
  <si>
    <t>Futures pricing (14 September)</t>
  </si>
  <si>
    <t>Table 2.5  - Movement in core Crown expenses</t>
  </si>
  <si>
    <t>Source: MCERT</t>
  </si>
  <si>
    <t>Figure 2.5: Core Crown tax-to-GDP ratio</t>
  </si>
  <si>
    <t>Figure 2: Core Crown revenue and expenses as a share of GDP</t>
  </si>
  <si>
    <t>Figure 3: Components of OBEGALx by segment</t>
  </si>
  <si>
    <t>Figure 2.1: OBEGALx and cyclically adjusted OBEGALx</t>
  </si>
  <si>
    <t>Figure 2.2: Year-on-year reduction ot OBEGALx from the last three Budget packages (Budget 2024 to Budget 2026)</t>
  </si>
  <si>
    <t>Figure 2.3: Core Crown tax revenue and nominal GDP growth</t>
  </si>
  <si>
    <t xml:space="preserve">Figure 2.4: Core Crown Source deduction revenue </t>
  </si>
  <si>
    <t>Figure 2.6: Core Crown expenses</t>
  </si>
  <si>
    <t>Figure 2.7: Top-down adjustment</t>
  </si>
  <si>
    <t>Figure 2.8: Drivers of NZ Super payment increases</t>
  </si>
  <si>
    <t>Figure 2.10: Components of OBEGALx by segment</t>
  </si>
  <si>
    <t>Figure 2.11: OBEGALx alternative track</t>
  </si>
  <si>
    <t>Figure 2.12: Breakdown of Land Transport Funding sources (including Crown top-ip following 31 August 2026 annoucement)</t>
  </si>
  <si>
    <t>Figure 2.13: Net core Crown debt</t>
  </si>
  <si>
    <t>Figure 2.14: Core Crown residual cash</t>
  </si>
  <si>
    <t>Figure 2.15: Components of the accumulated core Crown capital cash deficit</t>
  </si>
  <si>
    <t>Figure 2.16: Crown PPE investments</t>
  </si>
  <si>
    <t>Figure 2.17: Net worth attributable to the Crown</t>
  </si>
  <si>
    <t>Figure 2.18: Increase in assets</t>
  </si>
  <si>
    <t>Figure 2.19: Increase in liabilities</t>
  </si>
  <si>
    <t>List of charts and tables - Economic Outlook</t>
  </si>
  <si>
    <t>List of charts and tables - Executive Summary</t>
  </si>
  <si>
    <t>List of charts and tables - Fiscal Outlook</t>
  </si>
  <si>
    <t>List of charts and tables - Risks to the Forecasts</t>
  </si>
  <si>
    <t>Baseline forecast</t>
  </si>
  <si>
    <t>https://www.budget.govt.nz/budget/forecasts/prefu2026.htm</t>
  </si>
  <si>
    <t>https://treasury.govt.nz/publications/efu/pre-election-economic-and-fiscal-update-2026</t>
  </si>
  <si>
    <r>
      <t>This spreadsheet contains the tables, charts and the data used to generate the charts that appear in the Executive Summary and chapters</t>
    </r>
    <r>
      <rPr>
        <b/>
        <sz val="10"/>
        <rFont val="Arial"/>
        <family val="2"/>
      </rPr>
      <t xml:space="preserve"> 1, 2 and 3 </t>
    </r>
    <r>
      <rPr>
        <sz val="10"/>
        <rFont val="Arial"/>
        <family val="2"/>
      </rPr>
      <t>of the Pre-election</t>
    </r>
    <r>
      <rPr>
        <b/>
        <sz val="10"/>
        <rFont val="Arial"/>
        <family val="2"/>
      </rPr>
      <t xml:space="preserve"> Economic and Fiscal Update 2026</t>
    </r>
    <r>
      <rPr>
        <sz val="10"/>
        <rFont val="Arial"/>
        <family val="2"/>
      </rPr>
      <t>.</t>
    </r>
  </si>
  <si>
    <t xml:space="preserve">The ‘% of GDP’ fiscal ratios for 2025 and 2026 have not been updated for the GDP data and revisions released by Stats NZ on 17 September.  </t>
  </si>
  <si>
    <r>
      <t>Table 2 – Key economic and fiscal indicators</t>
    </r>
    <r>
      <rPr>
        <b/>
        <vertAlign val="superscript"/>
        <sz val="11"/>
        <color rgb="FF000000"/>
        <rFont val="Arial"/>
        <family val="2"/>
      </rPr>
      <t>1</t>
    </r>
  </si>
  <si>
    <r>
      <t>Forecast</t>
    </r>
    <r>
      <rPr>
        <b/>
        <vertAlign val="superscript"/>
        <sz val="8"/>
        <color rgb="FF000000"/>
        <rFont val="Arial"/>
        <family val="2"/>
      </rPr>
      <t>2</t>
    </r>
  </si>
  <si>
    <t>Table 2.9 - ACC's claims liabilities sensitivities</t>
  </si>
  <si>
    <t>Table 2.10 - Financial Instrument sensitivities</t>
  </si>
  <si>
    <r>
      <t>Impact of 1 percentage (100 bp) lower</t>
    </r>
    <r>
      <rPr>
        <b/>
        <vertAlign val="superscript"/>
        <sz val="9"/>
        <color rgb="FF000000"/>
        <rFont val="Arial"/>
        <family val="2"/>
      </rPr>
      <t xml:space="preserve">1 </t>
    </r>
    <r>
      <rPr>
        <b/>
        <sz val="9"/>
        <color rgb="FF000000"/>
        <rFont val="Arial"/>
        <family val="2"/>
      </rPr>
      <t xml:space="preserve">interest rates on </t>
    </r>
  </si>
  <si>
    <r>
      <t>Year ending 30 June</t>
    </r>
    <r>
      <rPr>
        <sz val="9"/>
        <rFont val="Arial"/>
        <family val="2"/>
      </rPr>
      <t> </t>
    </r>
  </si>
  <si>
    <r>
      <t>2027</t>
    </r>
    <r>
      <rPr>
        <sz val="9"/>
        <rFont val="Arial"/>
        <family val="2"/>
      </rPr>
      <t> </t>
    </r>
  </si>
  <si>
    <r>
      <t>2028</t>
    </r>
    <r>
      <rPr>
        <sz val="9"/>
        <rFont val="Arial"/>
        <family val="2"/>
      </rPr>
      <t> </t>
    </r>
  </si>
  <si>
    <r>
      <t>2029</t>
    </r>
    <r>
      <rPr>
        <sz val="9"/>
        <rFont val="Arial"/>
        <family val="2"/>
      </rPr>
      <t> </t>
    </r>
  </si>
  <si>
    <r>
      <t>2030</t>
    </r>
    <r>
      <rPr>
        <sz val="9"/>
        <rFont val="Arial"/>
        <family val="2"/>
      </rPr>
      <t> </t>
    </r>
  </si>
  <si>
    <r>
      <t>4-year </t>
    </r>
    <r>
      <rPr>
        <sz val="9"/>
        <rFont val="Arial"/>
        <family val="2"/>
      </rPr>
      <t> </t>
    </r>
  </si>
  <si>
    <r>
      <t>(4.3)</t>
    </r>
    <r>
      <rPr>
        <sz val="9"/>
        <rFont val="Arial"/>
        <family val="2"/>
      </rPr>
      <t> </t>
    </r>
  </si>
  <si>
    <r>
      <t>2.6</t>
    </r>
    <r>
      <rPr>
        <sz val="9"/>
        <rFont val="Arial"/>
        <family val="2"/>
      </rPr>
      <t> </t>
    </r>
  </si>
  <si>
    <r>
      <t>6.1</t>
    </r>
    <r>
      <rPr>
        <sz val="9"/>
        <rFont val="Arial"/>
        <family val="2"/>
      </rPr>
      <t> </t>
    </r>
  </si>
  <si>
    <r>
      <t>11.4</t>
    </r>
    <r>
      <rPr>
        <sz val="9"/>
        <rFont val="Arial"/>
        <family val="2"/>
      </rPr>
      <t> </t>
    </r>
  </si>
  <si>
    <r>
      <t>(1.4)</t>
    </r>
    <r>
      <rPr>
        <sz val="9"/>
        <rFont val="Arial"/>
        <family val="2"/>
      </rPr>
      <t> </t>
    </r>
  </si>
  <si>
    <r>
      <t>1.7</t>
    </r>
    <r>
      <rPr>
        <sz val="9"/>
        <rFont val="Arial"/>
        <family val="2"/>
      </rPr>
      <t> </t>
    </r>
  </si>
  <si>
    <r>
      <t>(0.2)</t>
    </r>
    <r>
      <rPr>
        <sz val="9"/>
        <rFont val="Arial"/>
        <family val="2"/>
      </rPr>
      <t> </t>
    </r>
  </si>
  <si>
    <r>
      <t>Total movement</t>
    </r>
    <r>
      <rPr>
        <sz val="9"/>
        <rFont val="Arial"/>
        <family val="2"/>
      </rPr>
      <t> </t>
    </r>
  </si>
  <si>
    <r>
      <t>4.6</t>
    </r>
    <r>
      <rPr>
        <sz val="9"/>
        <rFont val="Arial"/>
        <family val="2"/>
      </rPr>
      <t> </t>
    </r>
  </si>
  <si>
    <r>
      <t>3.5</t>
    </r>
    <r>
      <rPr>
        <sz val="9"/>
        <rFont val="Arial"/>
        <family val="2"/>
      </rPr>
      <t> </t>
    </r>
  </si>
  <si>
    <r>
      <t>1.4</t>
    </r>
    <r>
      <rPr>
        <sz val="9"/>
        <rFont val="Arial"/>
        <family val="2"/>
      </rPr>
      <t> </t>
    </r>
  </si>
  <si>
    <r>
      <t>2.0</t>
    </r>
    <r>
      <rPr>
        <sz val="9"/>
        <rFont val="Arial"/>
        <family val="2"/>
      </rPr>
      <t> </t>
    </r>
  </si>
  <si>
    <r>
      <t>11.5</t>
    </r>
    <r>
      <rPr>
        <sz val="9"/>
        <rFont val="Arial"/>
        <family val="2"/>
      </rPr>
      <t> </t>
    </r>
  </si>
  <si>
    <r>
      <t xml:space="preserve">OBEGALx – </t>
    </r>
    <r>
      <rPr>
        <b/>
        <i/>
        <sz val="9"/>
        <rFont val="Arial"/>
        <family val="2"/>
      </rPr>
      <t>Pre-election Update</t>
    </r>
    <r>
      <rPr>
        <i/>
        <sz val="9"/>
        <rFont val="Arial"/>
        <family val="2"/>
      </rPr>
      <t> </t>
    </r>
  </si>
  <si>
    <r>
      <t>(6.8)</t>
    </r>
    <r>
      <rPr>
        <sz val="9"/>
        <rFont val="Arial"/>
        <family val="2"/>
      </rPr>
      <t> </t>
    </r>
  </si>
  <si>
    <r>
      <t>(0.8)</t>
    </r>
    <r>
      <rPr>
        <sz val="9"/>
        <rFont val="Arial"/>
        <family val="2"/>
      </rPr>
      <t> </t>
    </r>
  </si>
  <si>
    <r>
      <t>4.0</t>
    </r>
    <r>
      <rPr>
        <sz val="9"/>
        <rFont val="Arial"/>
        <family val="2"/>
      </rPr>
      <t> </t>
    </r>
  </si>
  <si>
    <r>
      <t>8.1</t>
    </r>
    <r>
      <rPr>
        <sz val="9"/>
        <rFont val="Arial"/>
        <family val="2"/>
      </rPr>
      <t> </t>
    </r>
  </si>
  <si>
    <t>Fan chart base</t>
  </si>
  <si>
    <t>Figure 1.9 - Business investment by category</t>
  </si>
  <si>
    <t>Figure 1.10 - IMF productivity scenarios</t>
  </si>
  <si>
    <t>Figure 1.12 - Current account balance and components</t>
  </si>
  <si>
    <t>Figure 1.13 - Terms of trade</t>
  </si>
  <si>
    <t>Figure 1.14 - 90-day interest rates</t>
  </si>
  <si>
    <t>Figure 1.15 - Potential output</t>
  </si>
  <si>
    <t>Figure 1.16 - Contribution to change in nominal GDP</t>
  </si>
  <si>
    <t>Figure 1.14: 90-day interest rates</t>
  </si>
  <si>
    <t>Figure 1.16: Contributions to change in nominal GDP</t>
  </si>
  <si>
    <t>Total fiscal impulse (annual change)</t>
  </si>
  <si>
    <t>% of nominal potential GDP</t>
  </si>
  <si>
    <t>% point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</si>
</sst>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_(&quot;$&quot;* #,##0.00_);_(&quot;$&quot;* \(#,##0.00\);_(&quot;$&quot;* &quot;-&quot;??_);_(@_)"/>
    <numFmt numFmtId="166" formatCode="0.0"/>
    <numFmt numFmtId="167" formatCode="#,##0.0_);\(#,##0.0\);\-\ \ "/>
    <numFmt numFmtId="168" formatCode="#,##0_);\(#,##0\);\-\ \ "/>
    <numFmt numFmtId="169" formatCode="#,##0.0"/>
    <numFmt numFmtId="170" formatCode="yyyy"/>
    <numFmt numFmtId="171" formatCode="0.0%"/>
    <numFmt numFmtId="172" formatCode="#,##0_);\(#,##0\);&quot;..  &quot;"/>
    <numFmt numFmtId="173" formatCode="0.000"/>
    <numFmt numFmtId="174" formatCode="_(* #,##0_);_(* \(#,##0\);_(* &quot;-&quot;??_);_(@_)"/>
    <numFmt numFmtId="175" formatCode="_(* #,##0.0_);_(* \(#,##0.0\);_(* &quot;-&quot;??_);_(@_)"/>
    <numFmt numFmtId="176" formatCode="#,##0.0_);\(#,##0.0\);&quot;-  &quot;"/>
    <numFmt numFmtId="177" formatCode="#,##0;\(#,##0\)"/>
    <numFmt numFmtId="178" formatCode="#,##0.0%;\(#,##0.0%\)"/>
    <numFmt numFmtId="179" formatCode="#,##0.0_);\(#,##0.0\);&quot;..  &quot;"/>
    <numFmt numFmtId="180" formatCode="0.00000000"/>
    <numFmt numFmtId="181" formatCode="_-* #,##0.000_-;\-* #,##0.000_-;_-* &quot;-&quot;?_-;_-@_-"/>
    <numFmt numFmtId="182" formatCode="_(* #,##0.000_);_(* \(#,##0.000\);_(* &quot;-&quot;??_);_(@_)"/>
    <numFmt numFmtId="183" formatCode="_-* #,##0.0_-;\-* #,##0.0_-;_-* &quot;-&quot;??_-;_-@_-"/>
    <numFmt numFmtId="184" formatCode="_-* #,##0_-;\-* #,##0_-;_-* &quot;-&quot;??_-;_-@_-"/>
    <numFmt numFmtId="185" formatCode="_-* #,##0.0_-;\-* #,##0.0_-;_-* &quot;-&quot;?_-;_-@_-"/>
  </numFmts>
  <fonts count="97" x14ac:knownFonts="1">
    <font>
      <sz val="11"/>
      <color theme="1"/>
      <name val="Arial"/>
      <family val="2"/>
      <scheme val="minor"/>
    </font>
    <font>
      <sz val="10"/>
      <name val="Arial"/>
      <family val="2"/>
    </font>
    <font>
      <sz val="9"/>
      <name val="Arial"/>
      <family val="2"/>
    </font>
    <font>
      <sz val="11"/>
      <color theme="1"/>
      <name val="Arial"/>
      <family val="2"/>
      <scheme val="minor"/>
    </font>
    <font>
      <sz val="12"/>
      <color theme="1"/>
      <name val="Arial"/>
      <family val="2"/>
      <scheme val="minor"/>
    </font>
    <font>
      <sz val="10"/>
      <color theme="1"/>
      <name val="Arial"/>
      <family val="2"/>
    </font>
    <font>
      <sz val="9"/>
      <name val="Times New Roman"/>
      <family val="1"/>
    </font>
    <font>
      <b/>
      <sz val="14"/>
      <name val="Arial"/>
      <family val="2"/>
    </font>
    <font>
      <b/>
      <sz val="11"/>
      <color theme="1"/>
      <name val="Arial"/>
      <family val="2"/>
      <scheme val="minor"/>
    </font>
    <font>
      <sz val="11"/>
      <color theme="1"/>
      <name val="Arial"/>
      <family val="2"/>
    </font>
    <font>
      <u/>
      <sz val="11"/>
      <color theme="10"/>
      <name val="Arial"/>
      <family val="2"/>
      <scheme val="minor"/>
    </font>
    <font>
      <sz val="11"/>
      <name val="Arial"/>
      <family val="2"/>
    </font>
    <font>
      <b/>
      <sz val="10"/>
      <name val="Arial"/>
      <family val="2"/>
    </font>
    <font>
      <b/>
      <sz val="10"/>
      <color theme="1"/>
      <name val="Arial"/>
      <family val="2"/>
    </font>
    <font>
      <b/>
      <sz val="11"/>
      <color theme="1"/>
      <name val="Arial Narrow"/>
      <family val="2"/>
    </font>
    <font>
      <sz val="11"/>
      <color theme="1"/>
      <name val="Arial Narrow"/>
      <family val="2"/>
    </font>
    <font>
      <sz val="11"/>
      <color rgb="FF000000"/>
      <name val="Arial Narrow"/>
      <family val="2"/>
    </font>
    <font>
      <i/>
      <sz val="11"/>
      <color rgb="FF000000"/>
      <name val="Arial Narrow"/>
      <family val="2"/>
    </font>
    <font>
      <sz val="11"/>
      <name val="Arial Narrow"/>
      <family val="2"/>
    </font>
    <font>
      <i/>
      <sz val="11"/>
      <name val="Arial Narrow"/>
      <family val="2"/>
    </font>
    <font>
      <i/>
      <sz val="11"/>
      <color theme="1"/>
      <name val="Arial Narrow"/>
      <family val="2"/>
    </font>
    <font>
      <b/>
      <sz val="8.25"/>
      <color rgb="FF000000"/>
      <name val="Arial"/>
      <family val="2"/>
    </font>
    <font>
      <sz val="8.25"/>
      <color rgb="FF000000"/>
      <name val="Arial"/>
      <family val="2"/>
    </font>
    <font>
      <b/>
      <sz val="12"/>
      <color theme="1"/>
      <name val="Arial"/>
      <family val="2"/>
    </font>
    <font>
      <i/>
      <sz val="10"/>
      <name val="Arial"/>
      <family val="2"/>
    </font>
    <font>
      <b/>
      <sz val="9"/>
      <color theme="1"/>
      <name val="Arial"/>
      <family val="2"/>
    </font>
    <font>
      <sz val="9"/>
      <color theme="1"/>
      <name val="Arial"/>
      <family val="2"/>
    </font>
    <font>
      <vertAlign val="superscript"/>
      <sz val="9"/>
      <color theme="1"/>
      <name val="Arial"/>
      <family val="2"/>
    </font>
    <font>
      <b/>
      <sz val="11"/>
      <color rgb="FF000000"/>
      <name val="Arial Narrow"/>
      <family val="2"/>
    </font>
    <font>
      <b/>
      <sz val="9"/>
      <name val="Arial"/>
      <family val="2"/>
    </font>
    <font>
      <vertAlign val="superscript"/>
      <sz val="9"/>
      <name val="Arial"/>
      <family val="2"/>
    </font>
    <font>
      <b/>
      <sz val="12"/>
      <color theme="1"/>
      <name val="Arial Narrow"/>
      <family val="2"/>
    </font>
    <font>
      <sz val="10"/>
      <color theme="1"/>
      <name val="Arial Narrow"/>
      <family val="2"/>
    </font>
    <font>
      <u/>
      <sz val="10"/>
      <color theme="10"/>
      <name val="Calibri"/>
      <family val="2"/>
    </font>
    <font>
      <b/>
      <sz val="11"/>
      <name val="Arial Narrow"/>
      <family val="2"/>
    </font>
    <font>
      <i/>
      <sz val="10"/>
      <name val="Arial Narrow"/>
      <family val="2"/>
    </font>
    <font>
      <b/>
      <sz val="10"/>
      <name val="Arial Narrow"/>
      <family val="2"/>
    </font>
    <font>
      <sz val="8.5"/>
      <name val="Arial Narrow"/>
      <family val="2"/>
    </font>
    <font>
      <b/>
      <sz val="8.5"/>
      <name val="Arial Narrow"/>
      <family val="2"/>
    </font>
    <font>
      <sz val="8"/>
      <name val="Arial"/>
      <family val="2"/>
    </font>
    <font>
      <b/>
      <sz val="8"/>
      <color rgb="FF0C0C0C"/>
      <name val="Arial"/>
      <family val="2"/>
    </font>
    <font>
      <sz val="8"/>
      <color rgb="FF0C0C0C"/>
      <name val="Arial"/>
      <family val="2"/>
    </font>
    <font>
      <b/>
      <sz val="8"/>
      <color rgb="FF000000"/>
      <name val="Arial"/>
      <family val="2"/>
    </font>
    <font>
      <sz val="8"/>
      <color rgb="FF000000"/>
      <name val="Arial"/>
      <family val="2"/>
    </font>
    <font>
      <i/>
      <sz val="8"/>
      <color rgb="FF000000"/>
      <name val="Arial"/>
      <family val="2"/>
    </font>
    <font>
      <b/>
      <i/>
      <sz val="11"/>
      <color rgb="FF000000"/>
      <name val="Arial"/>
      <family val="2"/>
      <scheme val="minor"/>
    </font>
    <font>
      <b/>
      <sz val="11"/>
      <color theme="1"/>
      <name val="Arial"/>
      <family val="2"/>
    </font>
    <font>
      <i/>
      <sz val="11"/>
      <color theme="1"/>
      <name val="Arial"/>
      <family val="2"/>
    </font>
    <font>
      <b/>
      <sz val="9"/>
      <color rgb="FF0C0C0C"/>
      <name val="Arial"/>
      <family val="2"/>
    </font>
    <font>
      <i/>
      <sz val="9"/>
      <color rgb="FF0C0C0C"/>
      <name val="Arial"/>
      <family val="2"/>
    </font>
    <font>
      <i/>
      <sz val="8"/>
      <name val="Arial"/>
      <family val="2"/>
    </font>
    <font>
      <sz val="10"/>
      <color theme="1"/>
      <name val="Times New Roman"/>
      <family val="1"/>
    </font>
    <font>
      <sz val="9"/>
      <color rgb="FF0C0C0C"/>
      <name val="Arial"/>
      <family val="2"/>
    </font>
    <font>
      <b/>
      <i/>
      <sz val="8"/>
      <color rgb="FFFF0000"/>
      <name val="Arial"/>
      <family val="2"/>
    </font>
    <font>
      <b/>
      <sz val="8"/>
      <color rgb="FFFF0000"/>
      <name val="Arial"/>
      <family val="2"/>
    </font>
    <font>
      <sz val="10"/>
      <color theme="1"/>
      <name val="Webdings"/>
      <family val="1"/>
      <charset val="2"/>
    </font>
    <font>
      <sz val="10"/>
      <color theme="1"/>
      <name val="Arial"/>
      <family val="2"/>
      <scheme val="minor"/>
    </font>
    <font>
      <sz val="10"/>
      <color rgb="FFFF0000"/>
      <name val="Arial"/>
      <family val="2"/>
    </font>
    <font>
      <b/>
      <sz val="9"/>
      <color rgb="FFFF0000"/>
      <name val="Arial"/>
      <family val="2"/>
    </font>
    <font>
      <sz val="9"/>
      <color rgb="FFFF0000"/>
      <name val="Arial"/>
      <family val="2"/>
    </font>
    <font>
      <sz val="9"/>
      <color rgb="FF0083AC"/>
      <name val="Arial"/>
      <family val="2"/>
    </font>
    <font>
      <sz val="11"/>
      <color theme="1"/>
      <name val="Arial Narrow"/>
      <family val="2"/>
    </font>
    <font>
      <b/>
      <sz val="9"/>
      <color theme="1"/>
      <name val="Arial"/>
      <family val="2"/>
    </font>
    <font>
      <sz val="9"/>
      <color theme="1"/>
      <name val="Arial"/>
      <family val="2"/>
    </font>
    <font>
      <b/>
      <vertAlign val="superscript"/>
      <sz val="9"/>
      <color theme="1"/>
      <name val="Arial"/>
      <family val="2"/>
    </font>
    <font>
      <sz val="9"/>
      <color theme="1"/>
      <name val="Arial"/>
      <family val="2"/>
      <scheme val="minor"/>
    </font>
    <font>
      <b/>
      <sz val="11"/>
      <color theme="1"/>
      <name val="Arial Narrow"/>
      <family val="2"/>
    </font>
    <font>
      <b/>
      <sz val="8.25"/>
      <color rgb="FF000000"/>
      <name val="Arial"/>
      <family val="2"/>
    </font>
    <font>
      <sz val="8.5"/>
      <name val="Arial"/>
      <family val="2"/>
      <scheme val="minor"/>
    </font>
    <font>
      <sz val="8.25"/>
      <color rgb="FF000000"/>
      <name val="Arial"/>
      <family val="2"/>
    </font>
    <font>
      <b/>
      <sz val="8.5"/>
      <name val="Arial"/>
      <family val="2"/>
      <scheme val="minor"/>
    </font>
    <font>
      <sz val="8"/>
      <name val="Arial"/>
      <family val="2"/>
      <scheme val="minor"/>
    </font>
    <font>
      <b/>
      <sz val="8"/>
      <name val="Arial"/>
      <family val="2"/>
      <scheme val="minor"/>
    </font>
    <font>
      <sz val="8"/>
      <name val="Arial"/>
      <family val="2"/>
    </font>
    <font>
      <sz val="8.5"/>
      <name val="Arial"/>
      <family val="2"/>
    </font>
    <font>
      <b/>
      <sz val="8"/>
      <name val="Arial"/>
      <family val="2"/>
    </font>
    <font>
      <vertAlign val="superscript"/>
      <sz val="8"/>
      <name val="Arial"/>
      <family val="2"/>
    </font>
    <font>
      <b/>
      <vertAlign val="superscript"/>
      <sz val="8"/>
      <name val="Arial"/>
      <family val="2"/>
    </font>
    <font>
      <b/>
      <sz val="11"/>
      <color rgb="FF000000"/>
      <name val="Arial"/>
      <family val="2"/>
    </font>
    <font>
      <sz val="11"/>
      <color rgb="FF000000"/>
      <name val="Arial"/>
      <family val="2"/>
    </font>
    <font>
      <vertAlign val="superscript"/>
      <sz val="8.25"/>
      <color rgb="FF000000"/>
      <name val="Arial"/>
      <family val="2"/>
    </font>
    <font>
      <b/>
      <sz val="9"/>
      <color rgb="FF000000"/>
      <name val="Arial"/>
      <family val="2"/>
    </font>
    <font>
      <sz val="9"/>
      <color rgb="FF000000"/>
      <name val="Arial"/>
      <family val="2"/>
    </font>
    <font>
      <b/>
      <vertAlign val="superscript"/>
      <sz val="9"/>
      <color rgb="FF000000"/>
      <name val="Arial"/>
      <family val="2"/>
    </font>
    <font>
      <vertAlign val="superscript"/>
      <sz val="9"/>
      <color rgb="FF000000"/>
      <name val="Arial"/>
      <family val="2"/>
    </font>
    <font>
      <sz val="9"/>
      <name val="Arial"/>
      <family val="2"/>
      <scheme val="minor"/>
    </font>
    <font>
      <b/>
      <sz val="9"/>
      <name val="Arial"/>
      <family val="2"/>
      <scheme val="minor"/>
    </font>
    <font>
      <sz val="11"/>
      <color theme="0"/>
      <name val="Arial Narrow"/>
      <family val="2"/>
    </font>
    <font>
      <sz val="11"/>
      <color rgb="FFFF0000"/>
      <name val="Arial Narrow"/>
      <family val="2"/>
    </font>
    <font>
      <b/>
      <sz val="9"/>
      <color theme="1"/>
      <name val="Arial"/>
      <family val="2"/>
    </font>
    <font>
      <u/>
      <sz val="10"/>
      <color rgb="FF0083AC"/>
      <name val="Arial"/>
      <family val="2"/>
      <scheme val="minor"/>
    </font>
    <font>
      <b/>
      <vertAlign val="superscript"/>
      <sz val="11"/>
      <color rgb="FF000000"/>
      <name val="Arial"/>
      <family val="2"/>
    </font>
    <font>
      <b/>
      <vertAlign val="superscript"/>
      <sz val="8"/>
      <color rgb="FF000000"/>
      <name val="Arial"/>
      <family val="2"/>
    </font>
    <font>
      <b/>
      <sz val="9"/>
      <name val="Arial"/>
      <family val="2"/>
    </font>
    <font>
      <b/>
      <i/>
      <sz val="9"/>
      <name val="Arial"/>
      <family val="2"/>
    </font>
    <font>
      <i/>
      <sz val="9"/>
      <name val="Arial"/>
      <family val="2"/>
    </font>
    <font>
      <sz val="11"/>
      <color theme="1"/>
      <name val="Arial"/>
      <family val="2"/>
      <scheme val="major"/>
    </font>
  </fonts>
  <fills count="13">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rgb="FFD9D9D9"/>
        <bgColor rgb="FF000000"/>
      </patternFill>
    </fill>
    <fill>
      <patternFill patternType="solid">
        <fgColor rgb="FFFFFFFF"/>
        <bgColor indexed="64"/>
      </patternFill>
    </fill>
    <fill>
      <patternFill patternType="solid">
        <fgColor rgb="FFF2F2F2"/>
        <bgColor indexed="64"/>
      </patternFill>
    </fill>
    <fill>
      <patternFill patternType="solid">
        <fgColor rgb="FFF2F2F2"/>
        <bgColor rgb="FFA9A7A5"/>
      </patternFill>
    </fill>
    <fill>
      <patternFill patternType="solid">
        <fgColor theme="0" tint="-4.9989318521683403E-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4"/>
      </bottom>
      <diagonal/>
    </border>
    <border>
      <left/>
      <right/>
      <top/>
      <bottom style="thin">
        <color rgb="FF0083AC"/>
      </bottom>
      <diagonal/>
    </border>
    <border>
      <left/>
      <right/>
      <top/>
      <bottom style="medium">
        <color rgb="FF000000"/>
      </bottom>
      <diagonal/>
    </border>
    <border>
      <left/>
      <right/>
      <top style="medium">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83AC"/>
      </top>
      <bottom style="thin">
        <color rgb="FF0083AC"/>
      </bottom>
      <diagonal/>
    </border>
    <border>
      <left/>
      <right/>
      <top style="thin">
        <color rgb="FF0083AC"/>
      </top>
      <bottom/>
      <diagonal/>
    </border>
    <border>
      <left/>
      <right/>
      <top/>
      <bottom style="medium">
        <color rgb="FF0083AC"/>
      </bottom>
      <diagonal/>
    </border>
  </borders>
  <cellStyleXfs count="37">
    <xf numFmtId="0" fontId="0" fillId="0" borderId="0"/>
    <xf numFmtId="0" fontId="1" fillId="0" borderId="0"/>
    <xf numFmtId="0" fontId="2" fillId="0" borderId="0"/>
    <xf numFmtId="0" fontId="1" fillId="2" borderId="1" applyNumberFormat="0" applyFont="0" applyAlignment="0" applyProtection="0"/>
    <xf numFmtId="0" fontId="4" fillId="0" borderId="0"/>
    <xf numFmtId="0" fontId="1"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164" fontId="3" fillId="0" borderId="0" applyFont="0" applyFill="0" applyBorder="0" applyAlignment="0" applyProtection="0"/>
    <xf numFmtId="3" fontId="6" fillId="0" borderId="0"/>
    <xf numFmtId="3" fontId="6" fillId="0" borderId="0"/>
    <xf numFmtId="0" fontId="2" fillId="0" borderId="0"/>
    <xf numFmtId="0" fontId="3" fillId="0" borderId="0"/>
    <xf numFmtId="164" fontId="3"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0" fontId="3" fillId="0" borderId="0"/>
    <xf numFmtId="0" fontId="1" fillId="0" borderId="0"/>
    <xf numFmtId="0" fontId="5" fillId="0" borderId="0"/>
    <xf numFmtId="164" fontId="3"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3" fillId="0" borderId="0"/>
    <xf numFmtId="164" fontId="2" fillId="0" borderId="0" applyFont="0" applyFill="0" applyBorder="0" applyAlignment="0" applyProtection="0"/>
    <xf numFmtId="0" fontId="10" fillId="0" borderId="0" applyNumberFormat="0" applyFill="0" applyBorder="0" applyAlignment="0" applyProtection="0"/>
    <xf numFmtId="9" fontId="3" fillId="0" borderId="0" applyFont="0" applyFill="0" applyBorder="0" applyAlignment="0" applyProtection="0"/>
    <xf numFmtId="0" fontId="33" fillId="0" borderId="0" applyNumberFormat="0" applyFill="0" applyBorder="0" applyAlignment="0" applyProtection="0">
      <protection locked="0"/>
    </xf>
    <xf numFmtId="3" fontId="6" fillId="0" borderId="0"/>
    <xf numFmtId="0" fontId="2" fillId="0" borderId="0"/>
    <xf numFmtId="43" fontId="3" fillId="0" borderId="0" applyFont="0" applyFill="0" applyBorder="0" applyAlignment="0" applyProtection="0"/>
    <xf numFmtId="0" fontId="2" fillId="0" borderId="0"/>
    <xf numFmtId="43" fontId="3" fillId="0" borderId="0" applyFont="0" applyFill="0" applyBorder="0" applyAlignment="0" applyProtection="0"/>
  </cellStyleXfs>
  <cellXfs count="581">
    <xf numFmtId="0" fontId="0" fillId="0" borderId="0" xfId="0"/>
    <xf numFmtId="0" fontId="7" fillId="0" borderId="0" xfId="8" applyFont="1" applyAlignment="1">
      <alignment wrapText="1"/>
    </xf>
    <xf numFmtId="0" fontId="8" fillId="0" borderId="0" xfId="0" applyFont="1"/>
    <xf numFmtId="0" fontId="1" fillId="0" borderId="0" xfId="8" applyFont="1" applyAlignment="1">
      <alignment wrapText="1"/>
    </xf>
    <xf numFmtId="0" fontId="11" fillId="0" borderId="0" xfId="8" applyFont="1" applyAlignment="1">
      <alignment wrapText="1"/>
    </xf>
    <xf numFmtId="0" fontId="9" fillId="0" borderId="0" xfId="0" applyFont="1" applyAlignment="1">
      <alignment wrapText="1"/>
    </xf>
    <xf numFmtId="0" fontId="13" fillId="0" borderId="0" xfId="0" applyFont="1" applyAlignment="1">
      <alignment wrapText="1"/>
    </xf>
    <xf numFmtId="0" fontId="5" fillId="0" borderId="0" xfId="0" applyFont="1" applyAlignment="1">
      <alignment wrapText="1"/>
    </xf>
    <xf numFmtId="0" fontId="14" fillId="4" borderId="0" xfId="0" applyFont="1" applyFill="1"/>
    <xf numFmtId="0" fontId="15" fillId="4" borderId="0" xfId="0" applyFont="1" applyFill="1"/>
    <xf numFmtId="0" fontId="15" fillId="0" borderId="0" xfId="0" applyFont="1"/>
    <xf numFmtId="0" fontId="14" fillId="4" borderId="0" xfId="20" applyFont="1" applyFill="1"/>
    <xf numFmtId="0" fontId="15" fillId="4" borderId="0" xfId="20" applyFont="1" applyFill="1"/>
    <xf numFmtId="0" fontId="15" fillId="4" borderId="0" xfId="22" applyFont="1" applyFill="1" applyAlignment="1">
      <alignment horizontal="left" vertical="top"/>
    </xf>
    <xf numFmtId="0" fontId="18" fillId="4" borderId="0" xfId="20" applyFont="1" applyFill="1"/>
    <xf numFmtId="0" fontId="19" fillId="4" borderId="0" xfId="20" applyFont="1" applyFill="1"/>
    <xf numFmtId="0" fontId="15" fillId="0" borderId="0" xfId="0" applyFont="1" applyAlignment="1">
      <alignment horizontal="left"/>
    </xf>
    <xf numFmtId="0" fontId="5" fillId="6" borderId="0" xfId="0" applyFont="1" applyFill="1"/>
    <xf numFmtId="0" fontId="9" fillId="6" borderId="0" xfId="0" applyFont="1" applyFill="1"/>
    <xf numFmtId="0" fontId="24" fillId="6" borderId="0" xfId="0" applyFont="1" applyFill="1"/>
    <xf numFmtId="0" fontId="26" fillId="6" borderId="0" xfId="0" applyFont="1" applyFill="1"/>
    <xf numFmtId="3" fontId="26" fillId="6" borderId="0" xfId="0" applyNumberFormat="1" applyFont="1" applyFill="1"/>
    <xf numFmtId="166" fontId="26" fillId="6" borderId="0" xfId="0" applyNumberFormat="1" applyFont="1" applyFill="1"/>
    <xf numFmtId="1" fontId="0" fillId="6" borderId="0" xfId="0" applyNumberFormat="1" applyFill="1"/>
    <xf numFmtId="0" fontId="26" fillId="6" borderId="0" xfId="0" applyFont="1" applyFill="1" applyAlignment="1">
      <alignment horizontal="left"/>
    </xf>
    <xf numFmtId="168" fontId="26" fillId="6" borderId="0" xfId="0" applyNumberFormat="1" applyFont="1" applyFill="1"/>
    <xf numFmtId="2" fontId="26" fillId="6" borderId="0" xfId="0" applyNumberFormat="1" applyFont="1" applyFill="1"/>
    <xf numFmtId="0" fontId="15" fillId="7" borderId="0" xfId="22" applyFont="1" applyFill="1" applyAlignment="1">
      <alignment horizontal="left" vertical="top" wrapText="1"/>
    </xf>
    <xf numFmtId="0" fontId="15" fillId="0" borderId="0" xfId="0" applyFont="1" applyAlignment="1">
      <alignment horizontal="left" wrapText="1"/>
    </xf>
    <xf numFmtId="0" fontId="20" fillId="0" borderId="0" xfId="0" applyFont="1" applyAlignment="1">
      <alignment horizontal="left" wrapText="1"/>
    </xf>
    <xf numFmtId="0" fontId="15" fillId="0" borderId="0" xfId="0" applyFont="1" applyAlignment="1">
      <alignment wrapText="1"/>
    </xf>
    <xf numFmtId="17" fontId="15" fillId="0" borderId="0" xfId="0" applyNumberFormat="1" applyFont="1"/>
    <xf numFmtId="166" fontId="15" fillId="0" borderId="0" xfId="0" applyNumberFormat="1" applyFont="1"/>
    <xf numFmtId="166" fontId="15" fillId="0" borderId="6" xfId="0" applyNumberFormat="1" applyFont="1" applyBorder="1"/>
    <xf numFmtId="0" fontId="15" fillId="0" borderId="6" xfId="0" applyFont="1" applyBorder="1"/>
    <xf numFmtId="0" fontId="20" fillId="0" borderId="0" xfId="0" applyFont="1"/>
    <xf numFmtId="0" fontId="21" fillId="6" borderId="2" xfId="17" applyFont="1" applyFill="1" applyBorder="1" applyAlignment="1">
      <alignment horizontal="left"/>
    </xf>
    <xf numFmtId="0" fontId="21" fillId="6" borderId="3" xfId="17" applyFont="1" applyFill="1" applyBorder="1" applyAlignment="1">
      <alignment horizontal="right"/>
    </xf>
    <xf numFmtId="0" fontId="21" fillId="6" borderId="4" xfId="17" applyFont="1" applyFill="1" applyBorder="1" applyAlignment="1">
      <alignment horizontal="right"/>
    </xf>
    <xf numFmtId="0" fontId="22" fillId="6" borderId="5" xfId="17" applyFont="1" applyFill="1" applyBorder="1" applyAlignment="1">
      <alignment horizontal="left"/>
    </xf>
    <xf numFmtId="0" fontId="22" fillId="6" borderId="6" xfId="17" applyFont="1" applyFill="1" applyBorder="1" applyAlignment="1">
      <alignment horizontal="right"/>
    </xf>
    <xf numFmtId="0" fontId="22" fillId="6" borderId="7" xfId="17" applyFont="1" applyFill="1" applyBorder="1" applyAlignment="1">
      <alignment horizontal="right"/>
    </xf>
    <xf numFmtId="0" fontId="22" fillId="6" borderId="8" xfId="17" applyFont="1" applyFill="1" applyBorder="1" applyAlignment="1">
      <alignment horizontal="left"/>
    </xf>
    <xf numFmtId="166" fontId="22" fillId="6" borderId="0" xfId="17" applyNumberFormat="1" applyFont="1" applyFill="1" applyAlignment="1">
      <alignment horizontal="right"/>
    </xf>
    <xf numFmtId="166" fontId="22" fillId="6" borderId="3" xfId="17" applyNumberFormat="1" applyFont="1" applyFill="1" applyBorder="1" applyAlignment="1">
      <alignment horizontal="right"/>
    </xf>
    <xf numFmtId="166" fontId="22" fillId="6" borderId="9" xfId="17" applyNumberFormat="1" applyFont="1" applyFill="1" applyBorder="1" applyAlignment="1">
      <alignment horizontal="right"/>
    </xf>
    <xf numFmtId="0" fontId="22" fillId="6" borderId="8" xfId="17" applyFont="1" applyFill="1" applyBorder="1"/>
    <xf numFmtId="0" fontId="21" fillId="6" borderId="8" xfId="17" applyFont="1" applyFill="1" applyBorder="1" applyAlignment="1">
      <alignment horizontal="left"/>
    </xf>
    <xf numFmtId="166" fontId="22" fillId="6" borderId="6" xfId="17" applyNumberFormat="1" applyFont="1" applyFill="1" applyBorder="1" applyAlignment="1">
      <alignment horizontal="right"/>
    </xf>
    <xf numFmtId="166" fontId="22" fillId="6" borderId="7" xfId="17" applyNumberFormat="1" applyFont="1" applyFill="1" applyBorder="1" applyAlignment="1">
      <alignment horizontal="right"/>
    </xf>
    <xf numFmtId="166" fontId="22" fillId="6" borderId="10" xfId="17" applyNumberFormat="1" applyFont="1" applyFill="1" applyBorder="1" applyAlignment="1">
      <alignment horizontal="right"/>
    </xf>
    <xf numFmtId="166" fontId="22" fillId="6" borderId="11" xfId="17" applyNumberFormat="1" applyFont="1" applyFill="1" applyBorder="1" applyAlignment="1">
      <alignment horizontal="right"/>
    </xf>
    <xf numFmtId="166" fontId="22" fillId="6" borderId="4" xfId="17" applyNumberFormat="1" applyFont="1" applyFill="1" applyBorder="1" applyAlignment="1">
      <alignment horizontal="right"/>
    </xf>
    <xf numFmtId="0" fontId="21" fillId="6" borderId="12" xfId="17" applyFont="1" applyFill="1" applyBorder="1" applyAlignment="1">
      <alignment horizontal="left"/>
    </xf>
    <xf numFmtId="169" fontId="15" fillId="0" borderId="0" xfId="0" applyNumberFormat="1" applyFont="1"/>
    <xf numFmtId="169" fontId="15" fillId="0" borderId="6" xfId="0" applyNumberFormat="1" applyFont="1" applyBorder="1"/>
    <xf numFmtId="0" fontId="15" fillId="5" borderId="0" xfId="0" applyFont="1" applyFill="1"/>
    <xf numFmtId="0" fontId="15" fillId="6" borderId="0" xfId="0" applyFont="1" applyFill="1"/>
    <xf numFmtId="0" fontId="8" fillId="6" borderId="0" xfId="0" applyFont="1" applyFill="1"/>
    <xf numFmtId="0" fontId="25" fillId="6" borderId="0" xfId="0" applyFont="1" applyFill="1"/>
    <xf numFmtId="0" fontId="25" fillId="6" borderId="13" xfId="0" applyFont="1" applyFill="1" applyBorder="1"/>
    <xf numFmtId="0" fontId="26" fillId="6" borderId="13" xfId="0" applyFont="1" applyFill="1" applyBorder="1"/>
    <xf numFmtId="166" fontId="0" fillId="6" borderId="0" xfId="0" applyNumberFormat="1" applyFill="1"/>
    <xf numFmtId="0" fontId="0" fillId="6" borderId="0" xfId="0" applyFill="1"/>
    <xf numFmtId="166" fontId="8" fillId="6" borderId="0" xfId="0" applyNumberFormat="1" applyFont="1" applyFill="1"/>
    <xf numFmtId="166" fontId="8" fillId="6" borderId="0" xfId="0" applyNumberFormat="1" applyFont="1" applyFill="1" applyAlignment="1">
      <alignment horizontal="right"/>
    </xf>
    <xf numFmtId="166" fontId="15" fillId="6" borderId="0" xfId="0" applyNumberFormat="1" applyFont="1" applyFill="1"/>
    <xf numFmtId="0" fontId="28" fillId="8" borderId="0" xfId="0" applyFont="1" applyFill="1"/>
    <xf numFmtId="0" fontId="16" fillId="8" borderId="0" xfId="0" applyFont="1" applyFill="1"/>
    <xf numFmtId="17" fontId="15" fillId="0" borderId="0" xfId="0" applyNumberFormat="1" applyFont="1" applyAlignment="1">
      <alignment horizontal="right"/>
    </xf>
    <xf numFmtId="0" fontId="15" fillId="0" borderId="0" xfId="0" applyFont="1" applyAlignment="1">
      <alignment horizontal="right"/>
    </xf>
    <xf numFmtId="0" fontId="15" fillId="0" borderId="6" xfId="0" applyFont="1" applyBorder="1" applyAlignment="1">
      <alignment horizontal="right"/>
    </xf>
    <xf numFmtId="166" fontId="15" fillId="0" borderId="0" xfId="0" applyNumberFormat="1" applyFont="1" applyAlignment="1">
      <alignment horizontal="right"/>
    </xf>
    <xf numFmtId="166" fontId="15" fillId="0" borderId="6" xfId="0" applyNumberFormat="1" applyFont="1" applyBorder="1" applyAlignment="1">
      <alignment horizontal="right"/>
    </xf>
    <xf numFmtId="0" fontId="20" fillId="0" borderId="0" xfId="0" applyFont="1" applyAlignment="1">
      <alignment horizontal="left"/>
    </xf>
    <xf numFmtId="0" fontId="18" fillId="4" borderId="0" xfId="0" applyFont="1" applyFill="1"/>
    <xf numFmtId="0" fontId="4" fillId="6" borderId="0" xfId="4" applyFill="1"/>
    <xf numFmtId="0" fontId="29" fillId="6" borderId="0" xfId="5" applyFont="1" applyFill="1" applyAlignment="1">
      <alignment horizontal="left"/>
    </xf>
    <xf numFmtId="0" fontId="29" fillId="6" borderId="0" xfId="5" applyFont="1" applyFill="1" applyAlignment="1">
      <alignment horizontal="right"/>
    </xf>
    <xf numFmtId="0" fontId="29" fillId="6" borderId="14" xfId="5" applyFont="1" applyFill="1" applyBorder="1" applyAlignment="1">
      <alignment horizontal="left"/>
    </xf>
    <xf numFmtId="0" fontId="29" fillId="6" borderId="14" xfId="5" applyFont="1" applyFill="1" applyBorder="1" applyAlignment="1">
      <alignment horizontal="right"/>
    </xf>
    <xf numFmtId="0" fontId="2" fillId="6" borderId="0" xfId="5" applyFont="1" applyFill="1" applyAlignment="1">
      <alignment horizontal="left"/>
    </xf>
    <xf numFmtId="166" fontId="2" fillId="6" borderId="0" xfId="5" applyNumberFormat="1" applyFont="1" applyFill="1" applyAlignment="1">
      <alignment horizontal="right"/>
    </xf>
    <xf numFmtId="166" fontId="29" fillId="6" borderId="0" xfId="5" applyNumberFormat="1" applyFont="1" applyFill="1" applyAlignment="1">
      <alignment horizontal="right"/>
    </xf>
    <xf numFmtId="166" fontId="29" fillId="6" borderId="6" xfId="5" applyNumberFormat="1" applyFont="1" applyFill="1" applyBorder="1" applyAlignment="1">
      <alignment horizontal="right"/>
    </xf>
    <xf numFmtId="166" fontId="2" fillId="6" borderId="0" xfId="5" quotePrefix="1" applyNumberFormat="1" applyFont="1" applyFill="1" applyAlignment="1">
      <alignment horizontal="right"/>
    </xf>
    <xf numFmtId="166" fontId="2" fillId="6" borderId="6" xfId="5" applyNumberFormat="1" applyFont="1" applyFill="1" applyBorder="1" applyAlignment="1">
      <alignment horizontal="right"/>
    </xf>
    <xf numFmtId="0" fontId="2" fillId="6" borderId="0" xfId="5" applyFont="1" applyFill="1"/>
    <xf numFmtId="166" fontId="2" fillId="6" borderId="0" xfId="0" applyNumberFormat="1" applyFont="1" applyFill="1"/>
    <xf numFmtId="0" fontId="2" fillId="6" borderId="14" xfId="5" applyFont="1" applyFill="1" applyBorder="1" applyAlignment="1">
      <alignment horizontal="left"/>
    </xf>
    <xf numFmtId="166" fontId="2" fillId="6" borderId="14" xfId="5" applyNumberFormat="1" applyFont="1" applyFill="1" applyBorder="1" applyAlignment="1">
      <alignment horizontal="right"/>
    </xf>
    <xf numFmtId="0" fontId="26" fillId="6" borderId="0" xfId="0" applyFont="1" applyFill="1" applyAlignment="1">
      <alignment horizontal="left" vertical="center"/>
    </xf>
    <xf numFmtId="166" fontId="18" fillId="6" borderId="0" xfId="5" applyNumberFormat="1" applyFont="1" applyFill="1" applyAlignment="1">
      <alignment horizontal="left"/>
    </xf>
    <xf numFmtId="0" fontId="15" fillId="6" borderId="0" xfId="0" applyFont="1" applyFill="1" applyAlignment="1">
      <alignment horizontal="left"/>
    </xf>
    <xf numFmtId="0" fontId="15" fillId="0" borderId="6" xfId="0" applyFont="1" applyBorder="1" applyAlignment="1">
      <alignment wrapText="1"/>
    </xf>
    <xf numFmtId="0" fontId="15" fillId="0" borderId="7" xfId="0" applyFont="1" applyBorder="1"/>
    <xf numFmtId="0" fontId="15" fillId="0" borderId="9" xfId="0" applyFont="1" applyBorder="1"/>
    <xf numFmtId="0" fontId="20" fillId="0" borderId="0" xfId="0" applyFont="1" applyAlignment="1">
      <alignment wrapText="1"/>
    </xf>
    <xf numFmtId="166" fontId="15" fillId="0" borderId="3" xfId="0" applyNumberFormat="1" applyFont="1" applyBorder="1"/>
    <xf numFmtId="0" fontId="15" fillId="0" borderId="3" xfId="0" applyFont="1" applyBorder="1"/>
    <xf numFmtId="1" fontId="15" fillId="0" borderId="6" xfId="0" applyNumberFormat="1" applyFont="1" applyBorder="1"/>
    <xf numFmtId="166" fontId="15" fillId="0" borderId="3" xfId="0" applyNumberFormat="1" applyFont="1" applyBorder="1" applyAlignment="1">
      <alignment horizontal="right"/>
    </xf>
    <xf numFmtId="0" fontId="15" fillId="0" borderId="3" xfId="0" applyFont="1" applyBorder="1" applyAlignment="1">
      <alignment horizontal="right"/>
    </xf>
    <xf numFmtId="0" fontId="28" fillId="4" borderId="0" xfId="0" applyFont="1" applyFill="1"/>
    <xf numFmtId="0" fontId="16" fillId="4" borderId="0" xfId="0" applyFont="1" applyFill="1"/>
    <xf numFmtId="0" fontId="42" fillId="9" borderId="15" xfId="0" applyFont="1" applyFill="1" applyBorder="1" applyAlignment="1">
      <alignment horizontal="right" vertical="center" wrapText="1"/>
    </xf>
    <xf numFmtId="0" fontId="43" fillId="9" borderId="0" xfId="0" applyFont="1" applyFill="1" applyAlignment="1">
      <alignment horizontal="right" vertical="center" wrapText="1"/>
    </xf>
    <xf numFmtId="0" fontId="42" fillId="9" borderId="18" xfId="0" applyFont="1" applyFill="1" applyBorder="1" applyAlignment="1">
      <alignment horizontal="right" vertical="center" wrapText="1"/>
    </xf>
    <xf numFmtId="0" fontId="42" fillId="9" borderId="19" xfId="0" applyFont="1" applyFill="1" applyBorder="1" applyAlignment="1">
      <alignment horizontal="right" vertical="center" wrapText="1"/>
    </xf>
    <xf numFmtId="0" fontId="42" fillId="9" borderId="21" xfId="0" applyFont="1" applyFill="1" applyBorder="1" applyAlignment="1">
      <alignment horizontal="right" vertical="center" wrapText="1"/>
    </xf>
    <xf numFmtId="0" fontId="43" fillId="9" borderId="22" xfId="0" applyFont="1" applyFill="1" applyBorder="1" applyAlignment="1">
      <alignment horizontal="left" vertical="center" wrapText="1"/>
    </xf>
    <xf numFmtId="0" fontId="43" fillId="9" borderId="24" xfId="0" applyFont="1" applyFill="1" applyBorder="1" applyAlignment="1">
      <alignment horizontal="left" vertical="center" wrapText="1"/>
    </xf>
    <xf numFmtId="0" fontId="43" fillId="9" borderId="25" xfId="0" applyFont="1" applyFill="1" applyBorder="1" applyAlignment="1">
      <alignment horizontal="right" vertical="center" wrapText="1"/>
    </xf>
    <xf numFmtId="0" fontId="43" fillId="9" borderId="20" xfId="0" applyFont="1" applyFill="1" applyBorder="1" applyAlignment="1">
      <alignment horizontal="left" vertical="center" wrapText="1"/>
    </xf>
    <xf numFmtId="0" fontId="44" fillId="9" borderId="26" xfId="0" applyFont="1" applyFill="1" applyBorder="1" applyAlignment="1">
      <alignment horizontal="left" vertical="center" wrapText="1"/>
    </xf>
    <xf numFmtId="0" fontId="43" fillId="9" borderId="27" xfId="0" applyFont="1" applyFill="1" applyBorder="1" applyAlignment="1">
      <alignment horizontal="right" vertical="center" wrapText="1"/>
    </xf>
    <xf numFmtId="0" fontId="43" fillId="9" borderId="28" xfId="0" applyFont="1" applyFill="1" applyBorder="1" applyAlignment="1">
      <alignment horizontal="right" vertical="center" wrapText="1"/>
    </xf>
    <xf numFmtId="0" fontId="45" fillId="0" borderId="0" xfId="0" applyFont="1"/>
    <xf numFmtId="0" fontId="32" fillId="6" borderId="0" xfId="0" applyFont="1" applyFill="1"/>
    <xf numFmtId="0" fontId="34" fillId="6" borderId="0" xfId="0" applyFont="1" applyFill="1"/>
    <xf numFmtId="0" fontId="35" fillId="6" borderId="0" xfId="0" applyFont="1" applyFill="1"/>
    <xf numFmtId="49" fontId="15" fillId="6" borderId="0" xfId="0" applyNumberFormat="1" applyFont="1" applyFill="1" applyAlignment="1">
      <alignment horizontal="right"/>
    </xf>
    <xf numFmtId="2" fontId="15" fillId="6" borderId="0" xfId="0" applyNumberFormat="1" applyFont="1" applyFill="1"/>
    <xf numFmtId="171" fontId="15" fillId="6" borderId="0" xfId="30" applyNumberFormat="1" applyFont="1" applyFill="1"/>
    <xf numFmtId="3" fontId="37" fillId="6" borderId="0" xfId="32" applyFont="1" applyFill="1"/>
    <xf numFmtId="172" fontId="38" fillId="6" borderId="0" xfId="32" applyNumberFormat="1" applyFont="1" applyFill="1" applyAlignment="1">
      <alignment horizontal="right"/>
    </xf>
    <xf numFmtId="3" fontId="37" fillId="6" borderId="0" xfId="32" applyFont="1" applyFill="1" applyAlignment="1">
      <alignment vertical="center"/>
    </xf>
    <xf numFmtId="14" fontId="15" fillId="6" borderId="0" xfId="0" applyNumberFormat="1" applyFont="1" applyFill="1"/>
    <xf numFmtId="0" fontId="31" fillId="4" borderId="0" xfId="0" applyFont="1" applyFill="1"/>
    <xf numFmtId="0" fontId="32" fillId="4" borderId="0" xfId="0" applyFont="1" applyFill="1"/>
    <xf numFmtId="0" fontId="18" fillId="6" borderId="0" xfId="2" applyFont="1" applyFill="1"/>
    <xf numFmtId="0" fontId="18" fillId="6" borderId="0" xfId="2" applyFont="1" applyFill="1" applyAlignment="1">
      <alignment horizontal="right"/>
    </xf>
    <xf numFmtId="0" fontId="18" fillId="6" borderId="0" xfId="1" applyFont="1" applyFill="1" applyAlignment="1">
      <alignment horizontal="right"/>
    </xf>
    <xf numFmtId="0" fontId="18" fillId="6" borderId="0" xfId="1" applyFont="1" applyFill="1" applyAlignment="1">
      <alignment horizontal="right" wrapText="1"/>
    </xf>
    <xf numFmtId="0" fontId="34" fillId="6" borderId="0" xfId="1" applyFont="1" applyFill="1" applyAlignment="1">
      <alignment horizontal="right"/>
    </xf>
    <xf numFmtId="166" fontId="14" fillId="6" borderId="0" xfId="0" applyNumberFormat="1" applyFont="1" applyFill="1"/>
    <xf numFmtId="166" fontId="34" fillId="6" borderId="0" xfId="1" applyNumberFormat="1" applyFont="1" applyFill="1" applyAlignment="1">
      <alignment horizontal="right" wrapText="1"/>
    </xf>
    <xf numFmtId="2" fontId="15" fillId="6" borderId="0" xfId="30" applyNumberFormat="1" applyFont="1" applyFill="1"/>
    <xf numFmtId="3" fontId="39" fillId="6" borderId="0" xfId="0" applyNumberFormat="1" applyFont="1" applyFill="1" applyAlignment="1">
      <alignment horizontal="right"/>
    </xf>
    <xf numFmtId="171" fontId="0" fillId="6" borderId="0" xfId="30" applyNumberFormat="1" applyFont="1" applyFill="1"/>
    <xf numFmtId="173" fontId="15" fillId="6" borderId="0" xfId="30" applyNumberFormat="1" applyFont="1" applyFill="1"/>
    <xf numFmtId="0" fontId="0" fillId="4" borderId="0" xfId="0" applyFill="1"/>
    <xf numFmtId="0" fontId="46" fillId="5" borderId="0" xfId="0" applyFont="1" applyFill="1" applyAlignment="1">
      <alignment horizontal="left" vertical="center"/>
    </xf>
    <xf numFmtId="0" fontId="9" fillId="5" borderId="0" xfId="0" applyFont="1" applyFill="1" applyAlignment="1">
      <alignment horizontal="left" vertical="center"/>
    </xf>
    <xf numFmtId="174" fontId="5" fillId="6" borderId="0" xfId="7" applyNumberFormat="1" applyFont="1" applyFill="1" applyBorder="1"/>
    <xf numFmtId="0" fontId="9" fillId="6" borderId="0" xfId="10" applyFont="1" applyFill="1"/>
    <xf numFmtId="174" fontId="26" fillId="6" borderId="0" xfId="7" applyNumberFormat="1" applyFont="1" applyFill="1"/>
    <xf numFmtId="0" fontId="48" fillId="6" borderId="0" xfId="0" applyFont="1" applyFill="1" applyAlignment="1">
      <alignment vertical="center"/>
    </xf>
    <xf numFmtId="1" fontId="48" fillId="6" borderId="0" xfId="7" applyNumberFormat="1" applyFont="1" applyFill="1" applyAlignment="1">
      <alignment horizontal="right" vertical="center"/>
    </xf>
    <xf numFmtId="0" fontId="48" fillId="6" borderId="14" xfId="0" applyFont="1" applyFill="1" applyBorder="1" applyAlignment="1">
      <alignment vertical="center"/>
    </xf>
    <xf numFmtId="174" fontId="48" fillId="6" borderId="14" xfId="7" applyNumberFormat="1" applyFont="1" applyFill="1" applyBorder="1" applyAlignment="1">
      <alignment horizontal="right" vertical="center"/>
    </xf>
    <xf numFmtId="174" fontId="48" fillId="6" borderId="14" xfId="7" applyNumberFormat="1" applyFont="1" applyFill="1" applyBorder="1" applyAlignment="1">
      <alignment horizontal="right" vertical="center" wrapText="1"/>
    </xf>
    <xf numFmtId="0" fontId="25" fillId="6" borderId="0" xfId="10" applyFont="1" applyFill="1" applyAlignment="1">
      <alignment horizontal="left" vertical="top" wrapText="1"/>
    </xf>
    <xf numFmtId="174" fontId="25" fillId="6" borderId="0" xfId="7" applyNumberFormat="1" applyFont="1" applyFill="1" applyBorder="1" applyAlignment="1">
      <alignment horizontal="right" vertical="top" wrapText="1"/>
    </xf>
    <xf numFmtId="0" fontId="49" fillId="6" borderId="0" xfId="0" applyFont="1" applyFill="1" applyAlignment="1">
      <alignment horizontal="left" vertical="center" indent="2"/>
    </xf>
    <xf numFmtId="175" fontId="2" fillId="6" borderId="0" xfId="7" applyNumberFormat="1" applyFont="1" applyFill="1" applyBorder="1"/>
    <xf numFmtId="175" fontId="2" fillId="6" borderId="0" xfId="7" applyNumberFormat="1" applyFont="1" applyFill="1" applyBorder="1" applyAlignment="1">
      <alignment horizontal="right" wrapText="1"/>
    </xf>
    <xf numFmtId="175" fontId="50" fillId="6" borderId="0" xfId="7" applyNumberFormat="1" applyFont="1" applyFill="1" applyAlignment="1">
      <alignment horizontal="right" vertical="center"/>
    </xf>
    <xf numFmtId="174" fontId="9" fillId="6" borderId="0" xfId="7" applyNumberFormat="1" applyFont="1" applyFill="1"/>
    <xf numFmtId="175" fontId="41" fillId="6" borderId="0" xfId="7" applyNumberFormat="1" applyFont="1" applyFill="1" applyAlignment="1">
      <alignment horizontal="right" vertical="center"/>
    </xf>
    <xf numFmtId="175" fontId="39" fillId="6" borderId="0" xfId="7" applyNumberFormat="1" applyFont="1" applyFill="1" applyAlignment="1">
      <alignment horizontal="right" vertical="center"/>
    </xf>
    <xf numFmtId="175" fontId="51" fillId="6" borderId="0" xfId="7" applyNumberFormat="1" applyFont="1" applyFill="1" applyAlignment="1">
      <alignment vertical="top"/>
    </xf>
    <xf numFmtId="0" fontId="49" fillId="6" borderId="14" xfId="0" applyFont="1" applyFill="1" applyBorder="1" applyAlignment="1">
      <alignment horizontal="left" vertical="center" indent="2"/>
    </xf>
    <xf numFmtId="175" fontId="52" fillId="6" borderId="14" xfId="7" applyNumberFormat="1" applyFont="1" applyFill="1" applyBorder="1" applyAlignment="1">
      <alignment horizontal="right" wrapText="1"/>
    </xf>
    <xf numFmtId="0" fontId="48" fillId="11" borderId="0" xfId="0" applyFont="1" applyFill="1" applyAlignment="1">
      <alignment vertical="center"/>
    </xf>
    <xf numFmtId="175" fontId="53" fillId="10" borderId="0" xfId="7" applyNumberFormat="1" applyFont="1" applyFill="1" applyBorder="1" applyAlignment="1">
      <alignment horizontal="right" vertical="center" wrapText="1"/>
    </xf>
    <xf numFmtId="175" fontId="51" fillId="10" borderId="0" xfId="7" applyNumberFormat="1" applyFont="1" applyFill="1" applyBorder="1" applyAlignment="1">
      <alignment vertical="top" wrapText="1"/>
    </xf>
    <xf numFmtId="0" fontId="48" fillId="10" borderId="0" xfId="0" applyFont="1" applyFill="1" applyAlignment="1">
      <alignment vertical="center"/>
    </xf>
    <xf numFmtId="175" fontId="53" fillId="10" borderId="0" xfId="7" applyNumberFormat="1" applyFont="1" applyFill="1" applyAlignment="1">
      <alignment horizontal="right" vertical="center" wrapText="1"/>
    </xf>
    <xf numFmtId="175" fontId="54" fillId="10" borderId="0" xfId="7" applyNumberFormat="1" applyFont="1" applyFill="1" applyAlignment="1">
      <alignment horizontal="right" vertical="center" wrapText="1"/>
    </xf>
    <xf numFmtId="175" fontId="2" fillId="12" borderId="0" xfId="7" applyNumberFormat="1" applyFont="1" applyFill="1" applyBorder="1" applyAlignment="1">
      <alignment horizontal="right" wrapText="1"/>
    </xf>
    <xf numFmtId="175" fontId="50" fillId="10" borderId="0" xfId="7" applyNumberFormat="1" applyFont="1" applyFill="1" applyAlignment="1">
      <alignment horizontal="right" vertical="center" wrapText="1"/>
    </xf>
    <xf numFmtId="175" fontId="52" fillId="10" borderId="0" xfId="7" applyNumberFormat="1" applyFont="1" applyFill="1" applyAlignment="1">
      <alignment horizontal="right" vertical="center" wrapText="1"/>
    </xf>
    <xf numFmtId="175" fontId="52" fillId="10" borderId="0" xfId="7" applyNumberFormat="1" applyFont="1" applyFill="1" applyAlignment="1">
      <alignment horizontal="right" vertical="center"/>
    </xf>
    <xf numFmtId="0" fontId="49" fillId="12" borderId="0" xfId="0" applyFont="1" applyFill="1" applyAlignment="1">
      <alignment horizontal="left" vertical="center" indent="2"/>
    </xf>
    <xf numFmtId="0" fontId="48" fillId="12" borderId="0" xfId="0" applyFont="1" applyFill="1" applyAlignment="1">
      <alignment vertical="center"/>
    </xf>
    <xf numFmtId="0" fontId="49" fillId="12" borderId="14" xfId="0" applyFont="1" applyFill="1" applyBorder="1" applyAlignment="1">
      <alignment horizontal="left" vertical="center" indent="2"/>
    </xf>
    <xf numFmtId="175" fontId="2" fillId="12" borderId="14" xfId="7" applyNumberFormat="1" applyFont="1" applyFill="1" applyBorder="1" applyAlignment="1">
      <alignment horizontal="right" wrapText="1"/>
    </xf>
    <xf numFmtId="3" fontId="2" fillId="6" borderId="0" xfId="12" applyFont="1" applyFill="1"/>
    <xf numFmtId="49" fontId="29" fillId="6" borderId="0" xfId="33" applyNumberFormat="1" applyFont="1" applyFill="1" applyAlignment="1">
      <alignment horizontal="left"/>
    </xf>
    <xf numFmtId="1" fontId="29" fillId="6" borderId="0" xfId="7" quotePrefix="1" applyNumberFormat="1" applyFont="1" applyFill="1" applyBorder="1" applyAlignment="1">
      <alignment horizontal="right"/>
    </xf>
    <xf numFmtId="1" fontId="29" fillId="5" borderId="0" xfId="7" quotePrefix="1" applyNumberFormat="1" applyFont="1" applyFill="1" applyBorder="1" applyAlignment="1">
      <alignment horizontal="right"/>
    </xf>
    <xf numFmtId="49" fontId="29" fillId="6" borderId="14" xfId="33" applyNumberFormat="1" applyFont="1" applyFill="1" applyBorder="1" applyAlignment="1">
      <alignment horizontal="left" vertical="top"/>
    </xf>
    <xf numFmtId="37" fontId="29" fillId="6" borderId="14" xfId="33" applyNumberFormat="1" applyFont="1" applyFill="1" applyBorder="1" applyAlignment="1">
      <alignment horizontal="right" vertical="top"/>
    </xf>
    <xf numFmtId="37" fontId="29" fillId="5" borderId="14" xfId="33" applyNumberFormat="1" applyFont="1" applyFill="1" applyBorder="1" applyAlignment="1">
      <alignment horizontal="right" vertical="top"/>
    </xf>
    <xf numFmtId="37" fontId="29" fillId="6" borderId="0" xfId="33" applyNumberFormat="1" applyFont="1" applyFill="1" applyAlignment="1">
      <alignment horizontal="right"/>
    </xf>
    <xf numFmtId="37" fontId="29" fillId="5" borderId="0" xfId="33" applyNumberFormat="1" applyFont="1" applyFill="1" applyAlignment="1">
      <alignment horizontal="right"/>
    </xf>
    <xf numFmtId="175" fontId="29" fillId="6" borderId="0" xfId="7" applyNumberFormat="1" applyFont="1" applyFill="1" applyBorder="1" applyAlignment="1">
      <alignment horizontal="right"/>
    </xf>
    <xf numFmtId="175" fontId="29" fillId="5" borderId="0" xfId="7" applyNumberFormat="1" applyFont="1" applyFill="1" applyBorder="1" applyAlignment="1">
      <alignment horizontal="right"/>
    </xf>
    <xf numFmtId="0" fontId="55" fillId="6" borderId="0" xfId="0" applyFont="1" applyFill="1"/>
    <xf numFmtId="3" fontId="2" fillId="0" borderId="0" xfId="12" applyFont="1"/>
    <xf numFmtId="175" fontId="2" fillId="6" borderId="0" xfId="7" applyNumberFormat="1" applyFont="1" applyFill="1" applyBorder="1" applyAlignment="1">
      <alignment horizontal="right"/>
    </xf>
    <xf numFmtId="0" fontId="56" fillId="6" borderId="0" xfId="0" applyFont="1" applyFill="1"/>
    <xf numFmtId="3" fontId="2" fillId="6" borderId="0" xfId="12" applyFont="1" applyFill="1" applyAlignment="1">
      <alignment horizontal="left" vertical="center"/>
    </xf>
    <xf numFmtId="3" fontId="2" fillId="6" borderId="0" xfId="12" applyFont="1" applyFill="1" applyAlignment="1">
      <alignment horizontal="left" vertical="center" wrapText="1"/>
    </xf>
    <xf numFmtId="0" fontId="57" fillId="6" borderId="0" xfId="0" applyFont="1" applyFill="1"/>
    <xf numFmtId="175" fontId="2" fillId="5" borderId="0" xfId="7" applyNumberFormat="1" applyFont="1" applyFill="1" applyBorder="1" applyAlignment="1">
      <alignment horizontal="right"/>
    </xf>
    <xf numFmtId="49" fontId="29" fillId="6" borderId="14" xfId="33" applyNumberFormat="1" applyFont="1" applyFill="1" applyBorder="1" applyAlignment="1">
      <alignment horizontal="left"/>
    </xf>
    <xf numFmtId="37" fontId="29" fillId="6" borderId="14" xfId="33" applyNumberFormat="1" applyFont="1" applyFill="1" applyBorder="1" applyAlignment="1">
      <alignment horizontal="right"/>
    </xf>
    <xf numFmtId="37" fontId="29" fillId="5" borderId="14" xfId="33" applyNumberFormat="1" applyFont="1" applyFill="1" applyBorder="1" applyAlignment="1">
      <alignment horizontal="right"/>
    </xf>
    <xf numFmtId="0" fontId="26" fillId="0" borderId="0" xfId="0" applyFont="1" applyAlignment="1">
      <alignment vertical="center"/>
    </xf>
    <xf numFmtId="176" fontId="2" fillId="6" borderId="0" xfId="12" applyNumberFormat="1" applyFont="1" applyFill="1" applyAlignment="1">
      <alignment horizontal="right"/>
    </xf>
    <xf numFmtId="169" fontId="2" fillId="6" borderId="0" xfId="12" applyNumberFormat="1" applyFont="1" applyFill="1"/>
    <xf numFmtId="4" fontId="2" fillId="6" borderId="0" xfId="12" applyNumberFormat="1" applyFont="1" applyFill="1"/>
    <xf numFmtId="0" fontId="47" fillId="6" borderId="0" xfId="10" applyFont="1" applyFill="1"/>
    <xf numFmtId="0" fontId="47" fillId="6" borderId="0" xfId="0" applyFont="1" applyFill="1"/>
    <xf numFmtId="43" fontId="9" fillId="6" borderId="0" xfId="10" applyNumberFormat="1" applyFont="1" applyFill="1"/>
    <xf numFmtId="0" fontId="25" fillId="6" borderId="0" xfId="10" applyFont="1" applyFill="1" applyAlignment="1">
      <alignment horizontal="left" wrapText="1"/>
    </xf>
    <xf numFmtId="168" fontId="29" fillId="6" borderId="0" xfId="33" quotePrefix="1" applyNumberFormat="1" applyFont="1" applyFill="1" applyAlignment="1">
      <alignment horizontal="right"/>
    </xf>
    <xf numFmtId="0" fontId="25" fillId="6" borderId="14" xfId="10" applyFont="1" applyFill="1" applyBorder="1" applyAlignment="1">
      <alignment horizontal="left" vertical="top" wrapText="1"/>
    </xf>
    <xf numFmtId="0" fontId="25" fillId="6" borderId="14" xfId="10" applyFont="1" applyFill="1" applyBorder="1" applyAlignment="1">
      <alignment horizontal="right" wrapText="1"/>
    </xf>
    <xf numFmtId="0" fontId="25" fillId="6" borderId="0" xfId="10" applyFont="1" applyFill="1" applyAlignment="1">
      <alignment horizontal="right" vertical="top" wrapText="1"/>
    </xf>
    <xf numFmtId="0" fontId="26" fillId="6" borderId="0" xfId="10" applyFont="1" applyFill="1" applyAlignment="1">
      <alignment horizontal="left" wrapText="1"/>
    </xf>
    <xf numFmtId="175" fontId="5" fillId="6" borderId="0" xfId="7" applyNumberFormat="1" applyFont="1" applyFill="1"/>
    <xf numFmtId="175" fontId="5" fillId="6" borderId="0" xfId="7" applyNumberFormat="1" applyFont="1" applyFill="1" applyBorder="1"/>
    <xf numFmtId="166" fontId="9" fillId="6" borderId="0" xfId="10" applyNumberFormat="1" applyFont="1" applyFill="1"/>
    <xf numFmtId="0" fontId="26" fillId="0" borderId="0" xfId="10" applyFont="1" applyAlignment="1">
      <alignment horizontal="left" wrapText="1"/>
    </xf>
    <xf numFmtId="166" fontId="2" fillId="6" borderId="0" xfId="10" applyNumberFormat="1" applyFont="1" applyFill="1" applyAlignment="1">
      <alignment horizontal="left" wrapText="1"/>
    </xf>
    <xf numFmtId="175" fontId="2" fillId="6" borderId="14" xfId="7" applyNumberFormat="1" applyFont="1" applyFill="1" applyBorder="1"/>
    <xf numFmtId="169" fontId="25" fillId="6" borderId="0" xfId="20" applyNumberFormat="1" applyFont="1" applyFill="1" applyAlignment="1">
      <alignment horizontal="left" wrapText="1"/>
    </xf>
    <xf numFmtId="169" fontId="58" fillId="6" borderId="0" xfId="20" applyNumberFormat="1" applyFont="1" applyFill="1" applyAlignment="1">
      <alignment horizontal="left"/>
    </xf>
    <xf numFmtId="169" fontId="58" fillId="6" borderId="0" xfId="20" applyNumberFormat="1" applyFont="1" applyFill="1" applyAlignment="1">
      <alignment horizontal="left" wrapText="1"/>
    </xf>
    <xf numFmtId="169" fontId="26" fillId="6" borderId="0" xfId="20" applyNumberFormat="1" applyFont="1" applyFill="1" applyAlignment="1">
      <alignment horizontal="left" wrapText="1"/>
    </xf>
    <xf numFmtId="171" fontId="26" fillId="6" borderId="0" xfId="20" applyNumberFormat="1" applyFont="1" applyFill="1" applyAlignment="1">
      <alignment horizontal="left" wrapText="1"/>
    </xf>
    <xf numFmtId="166" fontId="2" fillId="6" borderId="0" xfId="10" applyNumberFormat="1" applyFont="1" applyFill="1" applyAlignment="1">
      <alignment horizontal="center" wrapText="1"/>
    </xf>
    <xf numFmtId="171" fontId="26" fillId="6" borderId="14" xfId="20" applyNumberFormat="1" applyFont="1" applyFill="1" applyBorder="1" applyAlignment="1">
      <alignment horizontal="right" wrapText="1"/>
    </xf>
    <xf numFmtId="0" fontId="26" fillId="6" borderId="0" xfId="10" applyFont="1" applyFill="1"/>
    <xf numFmtId="0" fontId="26" fillId="6" borderId="0" xfId="27" applyFont="1" applyFill="1" applyAlignment="1">
      <alignment horizontal="left"/>
    </xf>
    <xf numFmtId="0" fontId="26" fillId="0" borderId="0" xfId="27" applyFont="1" applyAlignment="1">
      <alignment horizontal="left"/>
    </xf>
    <xf numFmtId="164" fontId="9" fillId="6" borderId="0" xfId="10" applyNumberFormat="1" applyFont="1" applyFill="1"/>
    <xf numFmtId="3" fontId="29" fillId="6" borderId="0" xfId="12" applyFont="1" applyFill="1"/>
    <xf numFmtId="175" fontId="29" fillId="6" borderId="3" xfId="7" applyNumberFormat="1" applyFont="1" applyFill="1" applyBorder="1" applyAlignment="1">
      <alignment horizontal="right"/>
    </xf>
    <xf numFmtId="3" fontId="29" fillId="0" borderId="14" xfId="12" applyFont="1" applyBorder="1"/>
    <xf numFmtId="176" fontId="29" fillId="6" borderId="14" xfId="12" applyNumberFormat="1" applyFont="1" applyFill="1" applyBorder="1" applyAlignment="1">
      <alignment horizontal="left"/>
    </xf>
    <xf numFmtId="171" fontId="29" fillId="6" borderId="14" xfId="30" applyNumberFormat="1" applyFont="1" applyFill="1" applyBorder="1" applyAlignment="1">
      <alignment horizontal="right"/>
    </xf>
    <xf numFmtId="0" fontId="9" fillId="5" borderId="0" xfId="0" applyFont="1" applyFill="1"/>
    <xf numFmtId="168" fontId="2" fillId="6" borderId="0" xfId="33" applyNumberFormat="1" applyFill="1" applyProtection="1">
      <protection locked="0"/>
    </xf>
    <xf numFmtId="37" fontId="29" fillId="6" borderId="14" xfId="33" applyNumberFormat="1" applyFont="1" applyFill="1" applyBorder="1" applyAlignment="1">
      <alignment horizontal="left" vertical="top"/>
    </xf>
    <xf numFmtId="168" fontId="2" fillId="6" borderId="0" xfId="33" applyNumberFormat="1" applyFill="1" applyAlignment="1">
      <alignment horizontal="left"/>
    </xf>
    <xf numFmtId="167" fontId="2" fillId="6" borderId="0" xfId="33" applyNumberFormat="1" applyFill="1" applyProtection="1">
      <protection locked="0"/>
    </xf>
    <xf numFmtId="167" fontId="2" fillId="0" borderId="0" xfId="33" applyNumberFormat="1" applyProtection="1">
      <protection locked="0"/>
    </xf>
    <xf numFmtId="168" fontId="29" fillId="6" borderId="0" xfId="33" applyNumberFormat="1" applyFont="1" applyFill="1" applyAlignment="1">
      <alignment horizontal="left"/>
    </xf>
    <xf numFmtId="167" fontId="2" fillId="6" borderId="6" xfId="33" applyNumberFormat="1" applyFill="1" applyBorder="1" applyProtection="1">
      <protection locked="0"/>
    </xf>
    <xf numFmtId="37" fontId="29" fillId="6" borderId="0" xfId="33" applyNumberFormat="1" applyFont="1" applyFill="1" applyAlignment="1">
      <alignment horizontal="left"/>
    </xf>
    <xf numFmtId="167" fontId="29" fillId="6" borderId="0" xfId="33" applyNumberFormat="1" applyFont="1" applyFill="1" applyProtection="1">
      <protection locked="0"/>
    </xf>
    <xf numFmtId="168" fontId="29" fillId="6" borderId="0" xfId="33" applyNumberFormat="1" applyFont="1" applyFill="1" applyProtection="1">
      <protection locked="0"/>
    </xf>
    <xf numFmtId="37" fontId="29" fillId="6" borderId="14" xfId="33" applyNumberFormat="1" applyFont="1" applyFill="1" applyBorder="1" applyAlignment="1">
      <alignment horizontal="left"/>
    </xf>
    <xf numFmtId="167" fontId="29" fillId="6" borderId="14" xfId="33" applyNumberFormat="1" applyFont="1" applyFill="1" applyBorder="1" applyProtection="1">
      <protection locked="0"/>
    </xf>
    <xf numFmtId="168" fontId="59" fillId="6" borderId="0" xfId="33" applyNumberFormat="1" applyFont="1" applyFill="1" applyProtection="1">
      <protection locked="0"/>
    </xf>
    <xf numFmtId="37" fontId="2" fillId="6" borderId="0" xfId="14" applyNumberFormat="1" applyFill="1"/>
    <xf numFmtId="168" fontId="2" fillId="6" borderId="0" xfId="33" applyNumberFormat="1" applyFill="1" applyAlignment="1" applyProtection="1">
      <alignment vertical="center"/>
      <protection locked="0"/>
    </xf>
    <xf numFmtId="164" fontId="2" fillId="6" borderId="0" xfId="7" applyFont="1" applyFill="1" applyAlignment="1" applyProtection="1">
      <protection locked="0"/>
    </xf>
    <xf numFmtId="175" fontId="2" fillId="6" borderId="0" xfId="7" applyNumberFormat="1" applyFont="1" applyFill="1" applyAlignment="1" applyProtection="1">
      <protection locked="0"/>
    </xf>
    <xf numFmtId="168" fontId="60" fillId="6" borderId="0" xfId="33" applyNumberFormat="1" applyFont="1" applyFill="1" applyAlignment="1" applyProtection="1">
      <alignment vertical="center"/>
      <protection locked="0"/>
    </xf>
    <xf numFmtId="1" fontId="29" fillId="6" borderId="0" xfId="34" quotePrefix="1" applyNumberFormat="1" applyFont="1" applyFill="1" applyBorder="1" applyAlignment="1">
      <alignment horizontal="right"/>
    </xf>
    <xf numFmtId="49" fontId="29" fillId="6" borderId="0" xfId="33" applyNumberFormat="1" applyFont="1" applyFill="1" applyAlignment="1">
      <alignment vertical="center" wrapText="1"/>
    </xf>
    <xf numFmtId="49" fontId="2" fillId="6" borderId="30" xfId="33" quotePrefix="1" applyNumberFormat="1" applyFill="1" applyBorder="1" applyAlignment="1">
      <alignment horizontal="center" vertical="top"/>
    </xf>
    <xf numFmtId="177" fontId="2" fillId="6" borderId="30" xfId="33" applyNumberFormat="1" applyFill="1" applyBorder="1" applyAlignment="1">
      <alignment horizontal="right" vertical="top"/>
    </xf>
    <xf numFmtId="49" fontId="2" fillId="6" borderId="14" xfId="33" quotePrefix="1" applyNumberFormat="1" applyFill="1" applyBorder="1" applyAlignment="1">
      <alignment horizontal="center" vertical="top"/>
    </xf>
    <xf numFmtId="177" fontId="2" fillId="6" borderId="14" xfId="33" applyNumberFormat="1" applyFill="1" applyBorder="1" applyAlignment="1">
      <alignment horizontal="right" vertical="top"/>
    </xf>
    <xf numFmtId="49" fontId="2" fillId="6" borderId="0" xfId="33" quotePrefix="1" applyNumberFormat="1" applyFill="1" applyAlignment="1">
      <alignment horizontal="center" vertical="top"/>
    </xf>
    <xf numFmtId="176" fontId="2" fillId="6" borderId="14" xfId="12" applyNumberFormat="1" applyFont="1" applyFill="1" applyBorder="1" applyAlignment="1">
      <alignment horizontal="center" vertical="center"/>
    </xf>
    <xf numFmtId="0" fontId="25" fillId="6" borderId="13" xfId="0" applyFont="1" applyFill="1" applyBorder="1" applyAlignment="1">
      <alignment horizontal="right"/>
    </xf>
    <xf numFmtId="0" fontId="25" fillId="6" borderId="13" xfId="0" applyFont="1" applyFill="1" applyBorder="1" applyAlignment="1">
      <alignment horizontal="right" wrapText="1"/>
    </xf>
    <xf numFmtId="166" fontId="26" fillId="6" borderId="0" xfId="0" applyNumberFormat="1" applyFont="1" applyFill="1" applyAlignment="1">
      <alignment horizontal="right"/>
    </xf>
    <xf numFmtId="166" fontId="26" fillId="6" borderId="13" xfId="0" applyNumberFormat="1" applyFont="1" applyFill="1" applyBorder="1" applyAlignment="1">
      <alignment horizontal="right"/>
    </xf>
    <xf numFmtId="166" fontId="61" fillId="0" borderId="0" xfId="0" applyNumberFormat="1" applyFont="1"/>
    <xf numFmtId="166" fontId="61" fillId="0" borderId="6" xfId="0" applyNumberFormat="1" applyFont="1" applyBorder="1"/>
    <xf numFmtId="0" fontId="15" fillId="6" borderId="0" xfId="0" applyFont="1" applyFill="1" applyAlignment="1">
      <alignment horizontal="left" wrapText="1"/>
    </xf>
    <xf numFmtId="0" fontId="15" fillId="6" borderId="0" xfId="0" applyFont="1" applyFill="1" applyAlignment="1">
      <alignment wrapText="1"/>
    </xf>
    <xf numFmtId="0" fontId="20" fillId="6" borderId="0" xfId="0" applyFont="1" applyFill="1" applyAlignment="1">
      <alignment horizontal="left"/>
    </xf>
    <xf numFmtId="17" fontId="15" fillId="6" borderId="0" xfId="0" applyNumberFormat="1" applyFont="1" applyFill="1" applyAlignment="1">
      <alignment horizontal="right"/>
    </xf>
    <xf numFmtId="166" fontId="15" fillId="6" borderId="0" xfId="0" applyNumberFormat="1" applyFont="1" applyFill="1" applyAlignment="1">
      <alignment horizontal="right"/>
    </xf>
    <xf numFmtId="0" fontId="15" fillId="6" borderId="0" xfId="0" applyFont="1" applyFill="1" applyAlignment="1">
      <alignment horizontal="right"/>
    </xf>
    <xf numFmtId="2" fontId="15" fillId="6" borderId="0" xfId="0" applyNumberFormat="1" applyFont="1" applyFill="1" applyAlignment="1">
      <alignment horizontal="right"/>
    </xf>
    <xf numFmtId="166" fontId="15" fillId="6" borderId="6" xfId="0" applyNumberFormat="1" applyFont="1" applyFill="1" applyBorder="1" applyAlignment="1">
      <alignment horizontal="right"/>
    </xf>
    <xf numFmtId="0" fontId="62" fillId="6" borderId="0" xfId="15" applyFont="1" applyFill="1" applyAlignment="1">
      <alignment wrapText="1"/>
    </xf>
    <xf numFmtId="0" fontId="62" fillId="6" borderId="0" xfId="15" applyFont="1" applyFill="1" applyAlignment="1">
      <alignment horizontal="right" wrapText="1"/>
    </xf>
    <xf numFmtId="0" fontId="62" fillId="6" borderId="6" xfId="15" applyFont="1" applyFill="1" applyBorder="1" applyAlignment="1">
      <alignment vertical="top" wrapText="1"/>
    </xf>
    <xf numFmtId="0" fontId="62" fillId="6" borderId="6" xfId="15" applyFont="1" applyFill="1" applyBorder="1" applyAlignment="1">
      <alignment horizontal="right" wrapText="1"/>
    </xf>
    <xf numFmtId="167" fontId="62" fillId="0" borderId="6" xfId="15" applyNumberFormat="1" applyFont="1" applyBorder="1" applyAlignment="1">
      <alignment horizontal="right" wrapText="1"/>
    </xf>
    <xf numFmtId="0" fontId="62" fillId="6" borderId="0" xfId="15" applyFont="1" applyFill="1" applyAlignment="1">
      <alignment horizontal="justify" vertical="top" wrapText="1"/>
    </xf>
    <xf numFmtId="0" fontId="62" fillId="6" borderId="0" xfId="15" applyFont="1" applyFill="1" applyAlignment="1">
      <alignment horizontal="right" vertical="top" wrapText="1"/>
    </xf>
    <xf numFmtId="175" fontId="63" fillId="6" borderId="0" xfId="16" applyNumberFormat="1" applyFont="1" applyFill="1" applyAlignment="1">
      <alignment horizontal="right"/>
    </xf>
    <xf numFmtId="175" fontId="63" fillId="6" borderId="6" xfId="16" applyNumberFormat="1" applyFont="1" applyFill="1" applyBorder="1" applyAlignment="1">
      <alignment horizontal="right"/>
    </xf>
    <xf numFmtId="0" fontId="63" fillId="6" borderId="0" xfId="15" applyFont="1" applyFill="1" applyAlignment="1">
      <alignment horizontal="left"/>
    </xf>
    <xf numFmtId="0" fontId="63" fillId="6" borderId="0" xfId="0" applyFont="1" applyFill="1"/>
    <xf numFmtId="0" fontId="63" fillId="6" borderId="0" xfId="15" applyFont="1" applyFill="1" applyAlignment="1">
      <alignment horizontal="justify" vertical="center" wrapText="1"/>
    </xf>
    <xf numFmtId="0" fontId="26" fillId="6" borderId="0" xfId="0" applyFont="1" applyFill="1" applyAlignment="1">
      <alignment horizontal="justify" vertical="center" wrapText="1"/>
    </xf>
    <xf numFmtId="0" fontId="63" fillId="6" borderId="6" xfId="15" applyFont="1" applyFill="1" applyBorder="1" applyAlignment="1">
      <alignment horizontal="justify" vertical="center" wrapText="1"/>
    </xf>
    <xf numFmtId="0" fontId="66" fillId="5" borderId="0" xfId="0" applyFont="1" applyFill="1" applyAlignment="1">
      <alignment horizontal="left" vertical="center"/>
    </xf>
    <xf numFmtId="0" fontId="61" fillId="5" borderId="0" xfId="0" applyFont="1" applyFill="1" applyAlignment="1">
      <alignment horizontal="left" vertical="center"/>
    </xf>
    <xf numFmtId="0" fontId="67" fillId="6" borderId="2" xfId="18" applyFont="1" applyFill="1" applyBorder="1" applyAlignment="1">
      <alignment horizontal="left"/>
    </xf>
    <xf numFmtId="37" fontId="68" fillId="6" borderId="3" xfId="32" applyNumberFormat="1" applyFont="1" applyFill="1" applyBorder="1" applyAlignment="1">
      <alignment horizontal="right"/>
    </xf>
    <xf numFmtId="0" fontId="67" fillId="6" borderId="3" xfId="0" applyFont="1" applyFill="1" applyBorder="1" applyAlignment="1">
      <alignment horizontal="center"/>
    </xf>
    <xf numFmtId="49" fontId="67" fillId="6" borderId="3" xfId="0" applyNumberFormat="1" applyFont="1" applyFill="1" applyBorder="1" applyAlignment="1">
      <alignment horizontal="center"/>
    </xf>
    <xf numFmtId="49" fontId="67" fillId="6" borderId="4" xfId="0" applyNumberFormat="1" applyFont="1" applyFill="1" applyBorder="1" applyAlignment="1">
      <alignment horizontal="center"/>
    </xf>
    <xf numFmtId="0" fontId="69" fillId="6" borderId="5" xfId="18" applyFont="1" applyFill="1" applyBorder="1" applyAlignment="1">
      <alignment horizontal="left"/>
    </xf>
    <xf numFmtId="37" fontId="68" fillId="6" borderId="6" xfId="32" applyNumberFormat="1" applyFont="1" applyFill="1" applyBorder="1" applyAlignment="1">
      <alignment horizontal="right"/>
    </xf>
    <xf numFmtId="0" fontId="69" fillId="6" borderId="6" xfId="0" applyFont="1" applyFill="1" applyBorder="1" applyAlignment="1">
      <alignment horizontal="center"/>
    </xf>
    <xf numFmtId="0" fontId="69" fillId="6" borderId="7" xfId="0" applyFont="1" applyFill="1" applyBorder="1" applyAlignment="1">
      <alignment horizontal="center" wrapText="1"/>
    </xf>
    <xf numFmtId="0" fontId="69" fillId="6" borderId="6" xfId="0" applyFont="1" applyFill="1" applyBorder="1" applyAlignment="1">
      <alignment horizontal="center" wrapText="1"/>
    </xf>
    <xf numFmtId="0" fontId="69" fillId="6" borderId="7" xfId="0" applyFont="1" applyFill="1" applyBorder="1" applyAlignment="1">
      <alignment horizontal="center"/>
    </xf>
    <xf numFmtId="172" fontId="70" fillId="6" borderId="0" xfId="32" applyNumberFormat="1" applyFont="1" applyFill="1" applyAlignment="1">
      <alignment horizontal="right" vertical="center"/>
    </xf>
    <xf numFmtId="172" fontId="70" fillId="6" borderId="9" xfId="32" applyNumberFormat="1" applyFont="1" applyFill="1" applyBorder="1" applyAlignment="1">
      <alignment horizontal="right" vertical="center"/>
    </xf>
    <xf numFmtId="3" fontId="68" fillId="6" borderId="0" xfId="32" applyFont="1" applyFill="1"/>
    <xf numFmtId="3" fontId="68" fillId="6" borderId="9" xfId="32" applyFont="1" applyFill="1" applyBorder="1"/>
    <xf numFmtId="37" fontId="71" fillId="6" borderId="8" xfId="32" applyNumberFormat="1" applyFont="1" applyFill="1" applyBorder="1"/>
    <xf numFmtId="37" fontId="71" fillId="6" borderId="0" xfId="32" applyNumberFormat="1" applyFont="1" applyFill="1" applyAlignment="1">
      <alignment horizontal="right"/>
    </xf>
    <xf numFmtId="37" fontId="72" fillId="6" borderId="8" xfId="32" applyNumberFormat="1" applyFont="1" applyFill="1" applyBorder="1" applyAlignment="1">
      <alignment vertical="center"/>
    </xf>
    <xf numFmtId="37" fontId="71" fillId="6" borderId="0" xfId="32" applyNumberFormat="1" applyFont="1" applyFill="1" applyAlignment="1">
      <alignment vertical="center"/>
    </xf>
    <xf numFmtId="172" fontId="68" fillId="6" borderId="0" xfId="32" applyNumberFormat="1" applyFont="1" applyFill="1" applyAlignment="1">
      <alignment horizontal="right"/>
    </xf>
    <xf numFmtId="169" fontId="68" fillId="6" borderId="0" xfId="32" applyNumberFormat="1" applyFont="1" applyFill="1"/>
    <xf numFmtId="169" fontId="68" fillId="6" borderId="9" xfId="32" applyNumberFormat="1" applyFont="1" applyFill="1" applyBorder="1"/>
    <xf numFmtId="37" fontId="71" fillId="6" borderId="0" xfId="32" applyNumberFormat="1" applyFont="1" applyFill="1"/>
    <xf numFmtId="172" fontId="71" fillId="6" borderId="0" xfId="32" applyNumberFormat="1" applyFont="1" applyFill="1" applyAlignment="1">
      <alignment horizontal="right"/>
    </xf>
    <xf numFmtId="172" fontId="71" fillId="6" borderId="9" xfId="32" applyNumberFormat="1" applyFont="1" applyFill="1" applyBorder="1" applyAlignment="1">
      <alignment horizontal="right"/>
    </xf>
    <xf numFmtId="171" fontId="74" fillId="6" borderId="0" xfId="19" applyNumberFormat="1" applyFont="1" applyFill="1" applyAlignment="1">
      <alignment horizontal="right"/>
    </xf>
    <xf numFmtId="37" fontId="72" fillId="6" borderId="8" xfId="32" applyNumberFormat="1" applyFont="1" applyFill="1" applyBorder="1"/>
    <xf numFmtId="37" fontId="73" fillId="6" borderId="0" xfId="35" applyNumberFormat="1" applyFont="1" applyFill="1"/>
    <xf numFmtId="3" fontId="71" fillId="6" borderId="0" xfId="32" applyFont="1" applyFill="1" applyAlignment="1">
      <alignment vertical="center"/>
    </xf>
    <xf numFmtId="172" fontId="71" fillId="6" borderId="8" xfId="32" applyNumberFormat="1" applyFont="1" applyFill="1" applyBorder="1" applyAlignment="1">
      <alignment horizontal="right"/>
    </xf>
    <xf numFmtId="37" fontId="71" fillId="6" borderId="6" xfId="32" applyNumberFormat="1" applyFont="1" applyFill="1" applyBorder="1"/>
    <xf numFmtId="172" fontId="68" fillId="6" borderId="6" xfId="32" applyNumberFormat="1" applyFont="1" applyFill="1" applyBorder="1" applyAlignment="1">
      <alignment horizontal="right"/>
    </xf>
    <xf numFmtId="37" fontId="71" fillId="6" borderId="8" xfId="32" applyNumberFormat="1" applyFont="1" applyFill="1" applyBorder="1" applyAlignment="1">
      <alignment horizontal="left"/>
    </xf>
    <xf numFmtId="171" fontId="74" fillId="6" borderId="9" xfId="19" applyNumberFormat="1" applyFont="1" applyFill="1" applyBorder="1" applyAlignment="1">
      <alignment horizontal="right"/>
    </xf>
    <xf numFmtId="178" fontId="73" fillId="6" borderId="0" xfId="19" applyNumberFormat="1" applyFont="1" applyFill="1" applyProtection="1">
      <protection locked="0"/>
    </xf>
    <xf numFmtId="178" fontId="73" fillId="6" borderId="9" xfId="19" applyNumberFormat="1" applyFont="1" applyFill="1" applyBorder="1" applyProtection="1">
      <protection locked="0"/>
    </xf>
    <xf numFmtId="179" fontId="68" fillId="6" borderId="0" xfId="32" applyNumberFormat="1" applyFont="1" applyFill="1" applyAlignment="1">
      <alignment horizontal="right"/>
    </xf>
    <xf numFmtId="0" fontId="75" fillId="6" borderId="8" xfId="35" applyFont="1" applyFill="1" applyBorder="1"/>
    <xf numFmtId="0" fontId="73" fillId="6" borderId="8" xfId="35" applyFont="1" applyFill="1" applyBorder="1"/>
    <xf numFmtId="37" fontId="73" fillId="6" borderId="8" xfId="35" applyNumberFormat="1" applyFont="1" applyFill="1" applyBorder="1"/>
    <xf numFmtId="37" fontId="75" fillId="6" borderId="8" xfId="35" applyNumberFormat="1" applyFont="1" applyFill="1" applyBorder="1"/>
    <xf numFmtId="37" fontId="73" fillId="6" borderId="0" xfId="35" applyNumberFormat="1" applyFont="1" applyFill="1" applyAlignment="1">
      <alignment wrapText="1"/>
    </xf>
    <xf numFmtId="37" fontId="73" fillId="6" borderId="5" xfId="35" applyNumberFormat="1" applyFont="1" applyFill="1" applyBorder="1"/>
    <xf numFmtId="37" fontId="73" fillId="6" borderId="6" xfId="35" applyNumberFormat="1" applyFont="1" applyFill="1" applyBorder="1"/>
    <xf numFmtId="178" fontId="73" fillId="6" borderId="6" xfId="19" applyNumberFormat="1" applyFont="1" applyFill="1" applyBorder="1" applyProtection="1">
      <protection locked="0"/>
    </xf>
    <xf numFmtId="178" fontId="73" fillId="6" borderId="7" xfId="19" applyNumberFormat="1" applyFont="1" applyFill="1" applyBorder="1" applyProtection="1">
      <protection locked="0"/>
    </xf>
    <xf numFmtId="37" fontId="70" fillId="6" borderId="0" xfId="32" applyNumberFormat="1" applyFont="1" applyFill="1" applyAlignment="1">
      <alignment vertical="center"/>
    </xf>
    <xf numFmtId="37" fontId="71" fillId="6" borderId="0" xfId="32" quotePrefix="1" applyNumberFormat="1" applyFont="1" applyFill="1"/>
    <xf numFmtId="0" fontId="0" fillId="5" borderId="0" xfId="0" applyFill="1"/>
    <xf numFmtId="0" fontId="16" fillId="6" borderId="0" xfId="0" applyFont="1" applyFill="1"/>
    <xf numFmtId="170" fontId="15" fillId="6" borderId="0" xfId="0" applyNumberFormat="1" applyFont="1" applyFill="1" applyAlignment="1">
      <alignment horizontal="left"/>
    </xf>
    <xf numFmtId="166" fontId="16" fillId="6" borderId="0" xfId="0" applyNumberFormat="1" applyFont="1" applyFill="1"/>
    <xf numFmtId="37" fontId="72" fillId="6" borderId="5" xfId="32" applyNumberFormat="1" applyFont="1" applyFill="1" applyBorder="1" applyAlignment="1">
      <alignment vertical="center"/>
    </xf>
    <xf numFmtId="172" fontId="68" fillId="6" borderId="7" xfId="32" applyNumberFormat="1" applyFont="1" applyFill="1" applyBorder="1" applyAlignment="1">
      <alignment horizontal="right"/>
    </xf>
    <xf numFmtId="0" fontId="0" fillId="6" borderId="9" xfId="0" applyFill="1" applyBorder="1"/>
    <xf numFmtId="0" fontId="15" fillId="6" borderId="0" xfId="20" applyFont="1" applyFill="1"/>
    <xf numFmtId="0" fontId="16" fillId="6" borderId="0" xfId="20" applyFont="1" applyFill="1" applyAlignment="1">
      <alignment horizontal="right" vertical="center" wrapText="1"/>
    </xf>
    <xf numFmtId="0" fontId="17" fillId="6" borderId="0" xfId="20" applyFont="1" applyFill="1" applyAlignment="1">
      <alignment horizontal="right" vertical="center" wrapText="1"/>
    </xf>
    <xf numFmtId="0" fontId="15" fillId="6" borderId="0" xfId="20" applyFont="1" applyFill="1" applyAlignment="1">
      <alignment vertical="center" wrapText="1"/>
    </xf>
    <xf numFmtId="178" fontId="68" fillId="6" borderId="0" xfId="32" applyNumberFormat="1" applyFont="1" applyFill="1" applyAlignment="1">
      <alignment horizontal="right"/>
    </xf>
    <xf numFmtId="178" fontId="68" fillId="6" borderId="9" xfId="32" applyNumberFormat="1" applyFont="1" applyFill="1" applyBorder="1" applyAlignment="1">
      <alignment horizontal="right"/>
    </xf>
    <xf numFmtId="172" fontId="73" fillId="6" borderId="0" xfId="28" applyNumberFormat="1" applyFont="1" applyFill="1" applyAlignment="1">
      <alignment horizontal="right"/>
    </xf>
    <xf numFmtId="172" fontId="73" fillId="6" borderId="0" xfId="19" applyNumberFormat="1" applyFont="1" applyFill="1" applyAlignment="1">
      <alignment horizontal="right"/>
    </xf>
    <xf numFmtId="172" fontId="73" fillId="6" borderId="9" xfId="19" applyNumberFormat="1" applyFont="1" applyFill="1" applyBorder="1" applyAlignment="1">
      <alignment horizontal="right"/>
    </xf>
    <xf numFmtId="172" fontId="68" fillId="6" borderId="6" xfId="32" applyNumberFormat="1" applyFont="1" applyFill="1" applyBorder="1"/>
    <xf numFmtId="172" fontId="68" fillId="6" borderId="7" xfId="32" applyNumberFormat="1" applyFont="1" applyFill="1" applyBorder="1"/>
    <xf numFmtId="178" fontId="73" fillId="6" borderId="0" xfId="19" applyNumberFormat="1" applyFont="1" applyFill="1" applyBorder="1" applyProtection="1">
      <protection locked="0"/>
    </xf>
    <xf numFmtId="0" fontId="26" fillId="6" borderId="0" xfId="0" applyFont="1" applyFill="1" applyAlignment="1">
      <alignment vertical="center"/>
    </xf>
    <xf numFmtId="0" fontId="46" fillId="4" borderId="0" xfId="0" applyFont="1" applyFill="1" applyAlignment="1">
      <alignment horizontal="left" vertical="center"/>
    </xf>
    <xf numFmtId="0" fontId="5" fillId="4" borderId="0" xfId="0" applyFont="1" applyFill="1"/>
    <xf numFmtId="0" fontId="9" fillId="4" borderId="0" xfId="0" applyFont="1" applyFill="1" applyAlignment="1">
      <alignment horizontal="left" vertical="center"/>
    </xf>
    <xf numFmtId="0" fontId="23" fillId="4" borderId="0" xfId="0" applyFont="1" applyFill="1"/>
    <xf numFmtId="174" fontId="5" fillId="4" borderId="0" xfId="7" applyNumberFormat="1" applyFont="1" applyFill="1" applyBorder="1"/>
    <xf numFmtId="0" fontId="9" fillId="4" borderId="0" xfId="0" applyFont="1" applyFill="1"/>
    <xf numFmtId="0" fontId="78" fillId="4" borderId="0" xfId="0" applyFont="1" applyFill="1"/>
    <xf numFmtId="0" fontId="79" fillId="4" borderId="0" xfId="0" applyFont="1" applyFill="1"/>
    <xf numFmtId="0" fontId="46" fillId="4" borderId="0" xfId="0" applyFont="1" applyFill="1"/>
    <xf numFmtId="0" fontId="9" fillId="4" borderId="0" xfId="0" applyFont="1" applyFill="1" applyAlignment="1">
      <alignment horizontal="left"/>
    </xf>
    <xf numFmtId="0" fontId="46" fillId="5" borderId="0" xfId="0" applyFont="1" applyFill="1"/>
    <xf numFmtId="180" fontId="15" fillId="0" borderId="0" xfId="0" applyNumberFormat="1" applyFont="1"/>
    <xf numFmtId="173" fontId="15" fillId="0" borderId="0" xfId="0" applyNumberFormat="1" applyFont="1"/>
    <xf numFmtId="0" fontId="65" fillId="0" borderId="0" xfId="0" applyFont="1" applyAlignment="1">
      <alignment horizontal="left" vertical="top"/>
    </xf>
    <xf numFmtId="0" fontId="15" fillId="3" borderId="0" xfId="20" applyFont="1" applyFill="1"/>
    <xf numFmtId="0" fontId="15" fillId="3" borderId="0" xfId="22" applyFont="1" applyFill="1" applyAlignment="1">
      <alignment horizontal="left" vertical="top" wrapText="1"/>
    </xf>
    <xf numFmtId="0" fontId="15" fillId="3" borderId="0" xfId="22" applyFont="1" applyFill="1"/>
    <xf numFmtId="9" fontId="15" fillId="3" borderId="0" xfId="22" applyNumberFormat="1" applyFont="1" applyFill="1"/>
    <xf numFmtId="0" fontId="81" fillId="6" borderId="0" xfId="0" applyFont="1" applyFill="1" applyAlignment="1">
      <alignment horizontal="right" vertical="center"/>
    </xf>
    <xf numFmtId="0" fontId="81" fillId="6" borderId="31" xfId="0" applyFont="1" applyFill="1" applyBorder="1" applyAlignment="1">
      <alignment horizontal="right" vertical="center"/>
    </xf>
    <xf numFmtId="0" fontId="82" fillId="6" borderId="0" xfId="0" applyFont="1" applyFill="1" applyAlignment="1">
      <alignment horizontal="right" vertical="center"/>
    </xf>
    <xf numFmtId="3" fontId="82" fillId="6" borderId="0" xfId="0" applyNumberFormat="1" applyFont="1" applyFill="1" applyAlignment="1">
      <alignment horizontal="right" vertical="center" wrapText="1"/>
    </xf>
    <xf numFmtId="0" fontId="82" fillId="6" borderId="0" xfId="0" applyFont="1" applyFill="1" applyAlignment="1">
      <alignment horizontal="right" vertical="center" wrapText="1"/>
    </xf>
    <xf numFmtId="0" fontId="82" fillId="6" borderId="31" xfId="0" applyFont="1" applyFill="1" applyBorder="1" applyAlignment="1">
      <alignment horizontal="right" vertical="center" wrapText="1"/>
    </xf>
    <xf numFmtId="3" fontId="82" fillId="6" borderId="31" xfId="0" applyNumberFormat="1" applyFont="1" applyFill="1" applyBorder="1" applyAlignment="1">
      <alignment horizontal="right" vertical="center" wrapText="1"/>
    </xf>
    <xf numFmtId="0" fontId="65" fillId="6" borderId="0" xfId="0" applyFont="1" applyFill="1"/>
    <xf numFmtId="0" fontId="25" fillId="6" borderId="0" xfId="0" applyFont="1" applyFill="1" applyAlignment="1">
      <alignment horizontal="right"/>
    </xf>
    <xf numFmtId="3" fontId="85" fillId="6" borderId="0" xfId="12" applyFont="1" applyFill="1"/>
    <xf numFmtId="0" fontId="5" fillId="5" borderId="0" xfId="0" applyFont="1" applyFill="1"/>
    <xf numFmtId="49" fontId="29" fillId="0" borderId="0" xfId="33" applyNumberFormat="1" applyFont="1" applyAlignment="1">
      <alignment horizontal="left"/>
    </xf>
    <xf numFmtId="49" fontId="29" fillId="6" borderId="14" xfId="33" applyNumberFormat="1" applyFont="1" applyFill="1" applyBorder="1" applyAlignment="1">
      <alignment horizontal="right" vertical="center"/>
    </xf>
    <xf numFmtId="164" fontId="2" fillId="6" borderId="0" xfId="7" applyFont="1" applyFill="1" applyAlignment="1">
      <alignment horizontal="right"/>
    </xf>
    <xf numFmtId="175" fontId="2" fillId="6" borderId="0" xfId="7" applyNumberFormat="1" applyFont="1" applyFill="1" applyAlignment="1">
      <alignment horizontal="right"/>
    </xf>
    <xf numFmtId="3" fontId="86" fillId="6" borderId="29" xfId="12" applyFont="1" applyFill="1" applyBorder="1"/>
    <xf numFmtId="164" fontId="29" fillId="6" borderId="29" xfId="7" applyFont="1" applyFill="1" applyBorder="1" applyAlignment="1">
      <alignment horizontal="right"/>
    </xf>
    <xf numFmtId="176" fontId="85" fillId="6" borderId="0" xfId="12" applyNumberFormat="1" applyFont="1" applyFill="1" applyAlignment="1">
      <alignment horizontal="right"/>
    </xf>
    <xf numFmtId="3" fontId="85" fillId="6" borderId="0" xfId="12" applyFont="1" applyFill="1" applyAlignment="1">
      <alignment horizontal="right"/>
    </xf>
    <xf numFmtId="169" fontId="85" fillId="6" borderId="0" xfId="12" applyNumberFormat="1" applyFont="1" applyFill="1"/>
    <xf numFmtId="4" fontId="85" fillId="6" borderId="0" xfId="12" applyNumberFormat="1" applyFont="1" applyFill="1"/>
    <xf numFmtId="1" fontId="29" fillId="6" borderId="0" xfId="7" quotePrefix="1" applyNumberFormat="1" applyFont="1" applyFill="1" applyAlignment="1">
      <alignment horizontal="right"/>
    </xf>
    <xf numFmtId="0" fontId="14" fillId="5" borderId="0" xfId="0" applyFont="1" applyFill="1"/>
    <xf numFmtId="0" fontId="19" fillId="5" borderId="0" xfId="0" applyFont="1" applyFill="1"/>
    <xf numFmtId="0" fontId="19" fillId="6" borderId="0" xfId="0" applyFont="1" applyFill="1"/>
    <xf numFmtId="0" fontId="19" fillId="6" borderId="0" xfId="0" applyFont="1" applyFill="1" applyAlignment="1">
      <alignment horizontal="right" wrapText="1"/>
    </xf>
    <xf numFmtId="0" fontId="15" fillId="6" borderId="0" xfId="0" applyFont="1" applyFill="1" applyAlignment="1">
      <alignment horizontal="right" wrapText="1"/>
    </xf>
    <xf numFmtId="0" fontId="34" fillId="6" borderId="0" xfId="1" applyFont="1" applyFill="1" applyAlignment="1">
      <alignment horizontal="right" wrapText="1"/>
    </xf>
    <xf numFmtId="166" fontId="15" fillId="6" borderId="0" xfId="30" applyNumberFormat="1" applyFont="1" applyFill="1" applyBorder="1"/>
    <xf numFmtId="174" fontId="15" fillId="6" borderId="0" xfId="7" applyNumberFormat="1" applyFont="1" applyFill="1" applyBorder="1"/>
    <xf numFmtId="174" fontId="15" fillId="6" borderId="0" xfId="7" applyNumberFormat="1" applyFont="1" applyFill="1"/>
    <xf numFmtId="174" fontId="15" fillId="6" borderId="0" xfId="0" applyNumberFormat="1" applyFont="1" applyFill="1"/>
    <xf numFmtId="0" fontId="15" fillId="6" borderId="0" xfId="0" applyFont="1" applyFill="1" applyAlignment="1">
      <alignment horizontal="center"/>
    </xf>
    <xf numFmtId="0" fontId="15" fillId="6" borderId="0" xfId="0" applyFont="1" applyFill="1" applyAlignment="1">
      <alignment horizontal="center" wrapText="1"/>
    </xf>
    <xf numFmtId="166" fontId="15" fillId="6" borderId="0" xfId="30" applyNumberFormat="1" applyFont="1" applyFill="1"/>
    <xf numFmtId="175" fontId="15" fillId="6" borderId="0" xfId="7" applyNumberFormat="1" applyFont="1" applyFill="1"/>
    <xf numFmtId="182" fontId="15" fillId="6" borderId="0" xfId="7" applyNumberFormat="1" applyFont="1" applyFill="1"/>
    <xf numFmtId="0" fontId="87" fillId="5" borderId="0" xfId="0" applyFont="1" applyFill="1"/>
    <xf numFmtId="0" fontId="18" fillId="0" borderId="0" xfId="2" applyFont="1" applyAlignment="1">
      <alignment horizontal="center"/>
    </xf>
    <xf numFmtId="0" fontId="18" fillId="0" borderId="0" xfId="0" applyFont="1"/>
    <xf numFmtId="0" fontId="15" fillId="0" borderId="0" xfId="0" applyFont="1" applyAlignment="1">
      <alignment horizontal="center"/>
    </xf>
    <xf numFmtId="166" fontId="18" fillId="0" borderId="0" xfId="0" applyNumberFormat="1" applyFont="1" applyAlignment="1">
      <alignment horizontal="right"/>
    </xf>
    <xf numFmtId="166" fontId="18" fillId="0" borderId="0" xfId="0" applyNumberFormat="1" applyFont="1"/>
    <xf numFmtId="0" fontId="87" fillId="0" borderId="0" xfId="0" applyFont="1"/>
    <xf numFmtId="49" fontId="14" fillId="6" borderId="0" xfId="0" applyNumberFormat="1" applyFont="1" applyFill="1" applyAlignment="1">
      <alignment horizontal="right"/>
    </xf>
    <xf numFmtId="164" fontId="15" fillId="6" borderId="0" xfId="0" applyNumberFormat="1" applyFont="1" applyFill="1"/>
    <xf numFmtId="0" fontId="19" fillId="6" borderId="0" xfId="1" applyFont="1" applyFill="1" applyAlignment="1">
      <alignment horizontal="center"/>
    </xf>
    <xf numFmtId="0" fontId="18" fillId="5" borderId="0" xfId="0" applyFont="1" applyFill="1"/>
    <xf numFmtId="0" fontId="34" fillId="6" borderId="0" xfId="1" applyFont="1" applyFill="1" applyAlignment="1">
      <alignment horizontal="left" vertical="top" wrapText="1"/>
    </xf>
    <xf numFmtId="10" fontId="15" fillId="6" borderId="0" xfId="0" applyNumberFormat="1" applyFont="1" applyFill="1"/>
    <xf numFmtId="171" fontId="15" fillId="6" borderId="0" xfId="0" applyNumberFormat="1" applyFont="1" applyFill="1"/>
    <xf numFmtId="0" fontId="19" fillId="4" borderId="0" xfId="0" applyFont="1" applyFill="1"/>
    <xf numFmtId="181" fontId="15" fillId="6" borderId="0" xfId="0" applyNumberFormat="1" applyFont="1" applyFill="1"/>
    <xf numFmtId="0" fontId="34" fillId="6" borderId="0" xfId="2" applyFont="1" applyFill="1"/>
    <xf numFmtId="43" fontId="15" fillId="6" borderId="0" xfId="0" applyNumberFormat="1" applyFont="1" applyFill="1"/>
    <xf numFmtId="175" fontId="18" fillId="6" borderId="0" xfId="7" applyNumberFormat="1" applyFont="1" applyFill="1" applyAlignment="1">
      <alignment horizontal="right"/>
    </xf>
    <xf numFmtId="3" fontId="18" fillId="6" borderId="0" xfId="32" applyFont="1" applyFill="1"/>
    <xf numFmtId="3" fontId="18" fillId="6" borderId="0" xfId="32" applyFont="1" applyFill="1" applyAlignment="1">
      <alignment vertical="center"/>
    </xf>
    <xf numFmtId="0" fontId="14" fillId="6" borderId="0" xfId="0" applyFont="1" applyFill="1" applyAlignment="1">
      <alignment horizontal="center"/>
    </xf>
    <xf numFmtId="15" fontId="18" fillId="6" borderId="0" xfId="2" applyNumberFormat="1" applyFont="1" applyFill="1" applyAlignment="1">
      <alignment horizontal="right" wrapText="1"/>
    </xf>
    <xf numFmtId="0" fontId="18" fillId="6" borderId="0" xfId="2" applyFont="1" applyFill="1" applyAlignment="1">
      <alignment horizontal="right" wrapText="1"/>
    </xf>
    <xf numFmtId="175" fontId="18" fillId="6" borderId="0" xfId="7" applyNumberFormat="1" applyFont="1" applyFill="1" applyBorder="1"/>
    <xf numFmtId="0" fontId="88" fillId="6" borderId="0" xfId="2" applyFont="1" applyFill="1"/>
    <xf numFmtId="183" fontId="15" fillId="6" borderId="0" xfId="0" applyNumberFormat="1" applyFont="1" applyFill="1"/>
    <xf numFmtId="0" fontId="34" fillId="6" borderId="0" xfId="1" applyFont="1" applyFill="1"/>
    <xf numFmtId="184" fontId="15" fillId="6" borderId="0" xfId="36" applyNumberFormat="1" applyFont="1" applyFill="1"/>
    <xf numFmtId="3" fontId="15" fillId="6" borderId="0" xfId="0" applyNumberFormat="1" applyFont="1" applyFill="1"/>
    <xf numFmtId="185" fontId="15" fillId="6" borderId="0" xfId="0" applyNumberFormat="1" applyFont="1" applyFill="1"/>
    <xf numFmtId="49" fontId="15" fillId="6" borderId="0" xfId="0" applyNumberFormat="1" applyFont="1" applyFill="1" applyAlignment="1">
      <alignment horizontal="left"/>
    </xf>
    <xf numFmtId="0" fontId="18" fillId="6" borderId="0" xfId="2" applyFont="1" applyFill="1" applyAlignment="1">
      <alignment wrapText="1"/>
    </xf>
    <xf numFmtId="0" fontId="18" fillId="6" borderId="0" xfId="2" applyFont="1" applyFill="1" applyAlignment="1">
      <alignment vertical="top" wrapText="1"/>
    </xf>
    <xf numFmtId="0" fontId="19" fillId="0" borderId="0" xfId="0" applyFont="1"/>
    <xf numFmtId="0" fontId="18" fillId="6" borderId="0" xfId="0" applyFont="1" applyFill="1"/>
    <xf numFmtId="49" fontId="18" fillId="6" borderId="0" xfId="0" applyNumberFormat="1" applyFont="1" applyFill="1" applyAlignment="1">
      <alignment horizontal="right"/>
    </xf>
    <xf numFmtId="183" fontId="18" fillId="6" borderId="0" xfId="0" applyNumberFormat="1" applyFont="1" applyFill="1"/>
    <xf numFmtId="0" fontId="18" fillId="6" borderId="6" xfId="0" applyFont="1" applyFill="1" applyBorder="1"/>
    <xf numFmtId="183" fontId="18" fillId="6" borderId="3" xfId="0" applyNumberFormat="1" applyFont="1" applyFill="1" applyBorder="1"/>
    <xf numFmtId="166" fontId="18" fillId="6" borderId="0" xfId="0" applyNumberFormat="1" applyFont="1" applyFill="1"/>
    <xf numFmtId="0" fontId="34" fillId="4" borderId="0" xfId="0" applyFont="1" applyFill="1"/>
    <xf numFmtId="0" fontId="18" fillId="6" borderId="0" xfId="24" applyFont="1" applyFill="1"/>
    <xf numFmtId="0" fontId="18" fillId="6" borderId="0" xfId="24" applyFont="1" applyFill="1" applyAlignment="1">
      <alignment horizontal="right" wrapText="1"/>
    </xf>
    <xf numFmtId="49" fontId="18" fillId="6" borderId="0" xfId="24" applyNumberFormat="1" applyFont="1" applyFill="1" applyAlignment="1">
      <alignment horizontal="right"/>
    </xf>
    <xf numFmtId="174" fontId="18" fillId="6" borderId="0" xfId="26" applyNumberFormat="1" applyFont="1" applyFill="1" applyBorder="1"/>
    <xf numFmtId="164" fontId="18" fillId="6" borderId="0" xfId="7" applyFont="1" applyFill="1"/>
    <xf numFmtId="2" fontId="18" fillId="6" borderId="0" xfId="24" applyNumberFormat="1" applyFont="1" applyFill="1" applyAlignment="1">
      <alignment horizontal="right"/>
    </xf>
    <xf numFmtId="174" fontId="18" fillId="6" borderId="0" xfId="26" applyNumberFormat="1" applyFont="1" applyFill="1"/>
    <xf numFmtId="174" fontId="18" fillId="6" borderId="0" xfId="7" applyNumberFormat="1" applyFont="1" applyFill="1"/>
    <xf numFmtId="174" fontId="18" fillId="6" borderId="0" xfId="24" applyNumberFormat="1" applyFont="1" applyFill="1"/>
    <xf numFmtId="0" fontId="14" fillId="4" borderId="0" xfId="24" applyFont="1" applyFill="1"/>
    <xf numFmtId="0" fontId="15" fillId="4" borderId="0" xfId="24" applyFont="1" applyFill="1"/>
    <xf numFmtId="0" fontId="19" fillId="4" borderId="0" xfId="24" applyFont="1" applyFill="1"/>
    <xf numFmtId="0" fontId="18" fillId="4" borderId="0" xfId="24" applyFont="1" applyFill="1"/>
    <xf numFmtId="15" fontId="18" fillId="6" borderId="0" xfId="2" applyNumberFormat="1" applyFont="1" applyFill="1" applyAlignment="1">
      <alignment wrapText="1"/>
    </xf>
    <xf numFmtId="0" fontId="18" fillId="6" borderId="0" xfId="2" applyFont="1" applyFill="1" applyAlignment="1">
      <alignment horizontal="left" wrapText="1"/>
    </xf>
    <xf numFmtId="15" fontId="18" fillId="6" borderId="0" xfId="2" applyNumberFormat="1" applyFont="1" applyFill="1" applyAlignment="1">
      <alignment horizontal="left" wrapText="1"/>
    </xf>
    <xf numFmtId="175" fontId="18" fillId="6" borderId="0" xfId="2" applyNumberFormat="1" applyFont="1" applyFill="1" applyAlignment="1">
      <alignment wrapText="1"/>
    </xf>
    <xf numFmtId="0" fontId="18" fillId="6" borderId="0" xfId="2" applyFont="1" applyFill="1" applyAlignment="1">
      <alignment horizontal="center" wrapText="1"/>
    </xf>
    <xf numFmtId="0" fontId="18" fillId="6" borderId="0" xfId="1" applyFont="1" applyFill="1" applyAlignment="1">
      <alignment horizontal="left" wrapText="1"/>
    </xf>
    <xf numFmtId="0" fontId="18" fillId="6" borderId="0" xfId="1" applyFont="1" applyFill="1" applyAlignment="1">
      <alignment horizontal="left" vertical="top" wrapText="1"/>
    </xf>
    <xf numFmtId="0" fontId="20" fillId="6" borderId="0" xfId="0" applyFont="1" applyFill="1"/>
    <xf numFmtId="0" fontId="20" fillId="6" borderId="0" xfId="0" applyFont="1" applyFill="1" applyAlignment="1">
      <alignment wrapText="1"/>
    </xf>
    <xf numFmtId="0" fontId="18" fillId="6" borderId="0" xfId="2" applyFont="1" applyFill="1" applyAlignment="1">
      <alignment horizontal="left" vertical="top" wrapText="1"/>
    </xf>
    <xf numFmtId="0" fontId="18" fillId="6" borderId="0" xfId="2" applyFont="1" applyFill="1" applyAlignment="1">
      <alignment horizontal="center"/>
    </xf>
    <xf numFmtId="0" fontId="19" fillId="6" borderId="0" xfId="2" applyFont="1" applyFill="1"/>
    <xf numFmtId="0" fontId="19" fillId="0" borderId="0" xfId="2" applyFont="1" applyAlignment="1">
      <alignment horizontal="center"/>
    </xf>
    <xf numFmtId="0" fontId="18" fillId="6" borderId="0" xfId="2" applyFont="1" applyFill="1" applyAlignment="1">
      <alignment horizontal="left"/>
    </xf>
    <xf numFmtId="0" fontId="18" fillId="6" borderId="0" xfId="1" applyFont="1" applyFill="1" applyAlignment="1">
      <alignment horizontal="left"/>
    </xf>
    <xf numFmtId="0" fontId="15" fillId="6" borderId="0" xfId="7" applyNumberFormat="1" applyFont="1" applyFill="1"/>
    <xf numFmtId="49" fontId="18" fillId="6" borderId="0" xfId="0" applyNumberFormat="1" applyFont="1" applyFill="1" applyAlignment="1">
      <alignment horizontal="left" wrapText="1"/>
    </xf>
    <xf numFmtId="0" fontId="18" fillId="6" borderId="0" xfId="25" applyFont="1" applyFill="1" applyAlignment="1">
      <alignment horizontal="left" wrapText="1"/>
    </xf>
    <xf numFmtId="0" fontId="18" fillId="6" borderId="0" xfId="24" applyFont="1" applyFill="1" applyAlignment="1">
      <alignment horizontal="right" vertical="center" wrapText="1"/>
    </xf>
    <xf numFmtId="0" fontId="19" fillId="6" borderId="0" xfId="25" applyFont="1" applyFill="1" applyAlignment="1">
      <alignment horizontal="right"/>
    </xf>
    <xf numFmtId="0" fontId="15" fillId="6" borderId="0" xfId="22" applyFont="1" applyFill="1" applyAlignment="1">
      <alignment horizontal="left" vertical="top"/>
    </xf>
    <xf numFmtId="0" fontId="18" fillId="6" borderId="0" xfId="20" applyFont="1" applyFill="1"/>
    <xf numFmtId="0" fontId="14" fillId="6" borderId="0" xfId="22" applyFont="1" applyFill="1" applyAlignment="1">
      <alignment horizontal="left" vertical="top" wrapText="1"/>
    </xf>
    <xf numFmtId="0" fontId="15" fillId="6" borderId="0" xfId="22" applyFont="1" applyFill="1" applyAlignment="1">
      <alignment horizontal="left" vertical="top" wrapText="1"/>
    </xf>
    <xf numFmtId="0" fontId="15" fillId="6" borderId="0" xfId="22" applyFont="1" applyFill="1"/>
    <xf numFmtId="0" fontId="19" fillId="6" borderId="0" xfId="20" applyFont="1" applyFill="1"/>
    <xf numFmtId="9" fontId="15" fillId="6" borderId="0" xfId="30" applyFont="1" applyFill="1" applyAlignment="1">
      <alignment horizontal="left" vertical="top"/>
    </xf>
    <xf numFmtId="0" fontId="3" fillId="6" borderId="0" xfId="17" applyFill="1"/>
    <xf numFmtId="0" fontId="43" fillId="6" borderId="0" xfId="17" applyFont="1" applyFill="1" applyAlignment="1">
      <alignment horizontal="left"/>
    </xf>
    <xf numFmtId="0" fontId="14" fillId="4" borderId="0" xfId="0" applyFont="1" applyFill="1" applyAlignment="1">
      <alignment horizontal="left" vertical="center"/>
    </xf>
    <xf numFmtId="0" fontId="15" fillId="4" borderId="0" xfId="0" applyFont="1" applyFill="1" applyAlignment="1">
      <alignment horizontal="left" vertical="center"/>
    </xf>
    <xf numFmtId="0" fontId="89" fillId="6" borderId="6" xfId="15" applyFont="1" applyFill="1" applyBorder="1" applyAlignment="1">
      <alignment horizontal="right" wrapText="1"/>
    </xf>
    <xf numFmtId="3" fontId="29" fillId="6" borderId="10" xfId="12" applyFont="1" applyFill="1" applyBorder="1"/>
    <xf numFmtId="175" fontId="29" fillId="6" borderId="10" xfId="7" applyNumberFormat="1" applyFont="1" applyFill="1" applyBorder="1" applyAlignment="1">
      <alignment horizontal="right"/>
    </xf>
    <xf numFmtId="175" fontId="29" fillId="5" borderId="10" xfId="7" applyNumberFormat="1" applyFont="1" applyFill="1" applyBorder="1" applyAlignment="1">
      <alignment horizontal="right"/>
    </xf>
    <xf numFmtId="3" fontId="29" fillId="6" borderId="3" xfId="12" applyFont="1" applyFill="1" applyBorder="1"/>
    <xf numFmtId="3" fontId="2" fillId="6" borderId="3" xfId="12" applyFont="1" applyFill="1" applyBorder="1"/>
    <xf numFmtId="3" fontId="2" fillId="6" borderId="6" xfId="12" applyFont="1" applyFill="1" applyBorder="1"/>
    <xf numFmtId="175" fontId="2" fillId="6" borderId="6" xfId="7" applyNumberFormat="1" applyFont="1" applyFill="1" applyBorder="1" applyAlignment="1">
      <alignment horizontal="right"/>
    </xf>
    <xf numFmtId="0" fontId="34" fillId="6" borderId="0" xfId="2" applyFont="1" applyFill="1" applyAlignment="1">
      <alignment horizontal="left" wrapText="1"/>
    </xf>
    <xf numFmtId="0" fontId="34" fillId="6" borderId="0" xfId="2" applyFont="1" applyFill="1" applyAlignment="1">
      <alignment wrapText="1"/>
    </xf>
    <xf numFmtId="168" fontId="29" fillId="4" borderId="0" xfId="33" quotePrefix="1" applyNumberFormat="1" applyFont="1" applyFill="1" applyAlignment="1">
      <alignment horizontal="right"/>
    </xf>
    <xf numFmtId="0" fontId="25" fillId="4" borderId="14" xfId="10" applyFont="1" applyFill="1" applyBorder="1" applyAlignment="1">
      <alignment horizontal="right" wrapText="1"/>
    </xf>
    <xf numFmtId="0" fontId="25" fillId="4" borderId="0" xfId="10" applyFont="1" applyFill="1" applyAlignment="1">
      <alignment horizontal="right" vertical="top" wrapText="1"/>
    </xf>
    <xf numFmtId="175" fontId="2" fillId="4" borderId="0" xfId="7" applyNumberFormat="1" applyFont="1" applyFill="1" applyBorder="1"/>
    <xf numFmtId="175" fontId="2" fillId="4" borderId="14" xfId="7" applyNumberFormat="1" applyFont="1" applyFill="1" applyBorder="1"/>
    <xf numFmtId="169" fontId="58" fillId="4" borderId="0" xfId="20" applyNumberFormat="1" applyFont="1" applyFill="1" applyAlignment="1">
      <alignment horizontal="left" wrapText="1"/>
    </xf>
    <xf numFmtId="175" fontId="2" fillId="4" borderId="0" xfId="7" applyNumberFormat="1" applyFont="1" applyFill="1" applyBorder="1" applyAlignment="1">
      <alignment horizontal="right" wrapText="1"/>
    </xf>
    <xf numFmtId="171" fontId="26" fillId="4" borderId="14" xfId="20" applyNumberFormat="1" applyFont="1" applyFill="1" applyBorder="1" applyAlignment="1">
      <alignment horizontal="right" wrapText="1"/>
    </xf>
    <xf numFmtId="37" fontId="29" fillId="4" borderId="14" xfId="33" applyNumberFormat="1" applyFont="1" applyFill="1" applyBorder="1" applyAlignment="1">
      <alignment horizontal="right" vertical="top"/>
    </xf>
    <xf numFmtId="37" fontId="29" fillId="4" borderId="0" xfId="33" applyNumberFormat="1" applyFont="1" applyFill="1" applyAlignment="1">
      <alignment horizontal="right"/>
    </xf>
    <xf numFmtId="175" fontId="2" fillId="4" borderId="0" xfId="7" applyNumberFormat="1" applyFont="1" applyFill="1" applyBorder="1" applyAlignment="1">
      <alignment horizontal="right"/>
    </xf>
    <xf numFmtId="175" fontId="29" fillId="4" borderId="0" xfId="7" applyNumberFormat="1" applyFont="1" applyFill="1" applyBorder="1" applyAlignment="1">
      <alignment horizontal="right"/>
    </xf>
    <xf numFmtId="175" fontId="29" fillId="4" borderId="3" xfId="7" applyNumberFormat="1" applyFont="1" applyFill="1" applyBorder="1" applyAlignment="1">
      <alignment horizontal="right"/>
    </xf>
    <xf numFmtId="175" fontId="29" fillId="4" borderId="6" xfId="7" applyNumberFormat="1" applyFont="1" applyFill="1" applyBorder="1" applyAlignment="1">
      <alignment horizontal="right"/>
    </xf>
    <xf numFmtId="171" fontId="29" fillId="4" borderId="14" xfId="30" applyNumberFormat="1" applyFont="1" applyFill="1" applyBorder="1" applyAlignment="1">
      <alignment horizontal="right"/>
    </xf>
    <xf numFmtId="168" fontId="2" fillId="4" borderId="0" xfId="33" applyNumberFormat="1" applyFill="1" applyProtection="1">
      <protection locked="0"/>
    </xf>
    <xf numFmtId="167" fontId="29" fillId="4" borderId="0" xfId="33" applyNumberFormat="1" applyFont="1" applyFill="1" applyProtection="1">
      <protection locked="0"/>
    </xf>
    <xf numFmtId="168" fontId="29" fillId="4" borderId="0" xfId="33" applyNumberFormat="1" applyFont="1" applyFill="1" applyProtection="1">
      <protection locked="0"/>
    </xf>
    <xf numFmtId="167" fontId="29" fillId="4" borderId="3" xfId="33" applyNumberFormat="1" applyFont="1" applyFill="1" applyBorder="1" applyProtection="1">
      <protection locked="0"/>
    </xf>
    <xf numFmtId="167" fontId="29" fillId="4" borderId="14" xfId="33" applyNumberFormat="1" applyFont="1" applyFill="1" applyBorder="1" applyProtection="1">
      <protection locked="0"/>
    </xf>
    <xf numFmtId="0" fontId="90" fillId="0" borderId="0" xfId="29" applyFont="1" applyFill="1" applyAlignment="1" applyProtection="1">
      <alignment wrapText="1"/>
    </xf>
    <xf numFmtId="0" fontId="90" fillId="0" borderId="0" xfId="29" applyFont="1" applyAlignment="1">
      <alignment wrapText="1"/>
    </xf>
    <xf numFmtId="49" fontId="93" fillId="6" borderId="14" xfId="33" applyNumberFormat="1" applyFont="1" applyFill="1" applyBorder="1" applyAlignment="1">
      <alignment horizontal="left"/>
    </xf>
    <xf numFmtId="37" fontId="93" fillId="6" borderId="14" xfId="33" applyNumberFormat="1" applyFont="1" applyFill="1" applyBorder="1" applyAlignment="1">
      <alignment horizontal="right"/>
    </xf>
    <xf numFmtId="37" fontId="93" fillId="12" borderId="14" xfId="33" applyNumberFormat="1" applyFont="1" applyFill="1" applyBorder="1" applyAlignment="1">
      <alignment horizontal="right"/>
    </xf>
    <xf numFmtId="37" fontId="93" fillId="6" borderId="14" xfId="33" applyNumberFormat="1" applyFont="1" applyFill="1" applyBorder="1" applyAlignment="1">
      <alignment horizontal="right" vertical="top"/>
    </xf>
    <xf numFmtId="0" fontId="29" fillId="9" borderId="0" xfId="0" applyFont="1" applyFill="1" applyAlignment="1">
      <alignment horizontal="left" vertical="center" wrapText="1"/>
    </xf>
    <xf numFmtId="0" fontId="29" fillId="9" borderId="0" xfId="0" applyFont="1" applyFill="1" applyAlignment="1">
      <alignment horizontal="right" vertical="center" wrapText="1"/>
    </xf>
    <xf numFmtId="0" fontId="2" fillId="9" borderId="0" xfId="0" applyFont="1" applyFill="1" applyAlignment="1">
      <alignment horizontal="left" vertical="center" wrapText="1"/>
    </xf>
    <xf numFmtId="0" fontId="2" fillId="9" borderId="0" xfId="0" applyFont="1" applyFill="1" applyAlignment="1">
      <alignment horizontal="right" vertical="center" wrapText="1"/>
    </xf>
    <xf numFmtId="0" fontId="29" fillId="9" borderId="10" xfId="0" applyFont="1" applyFill="1" applyBorder="1" applyAlignment="1">
      <alignment horizontal="left" vertical="center" wrapText="1"/>
    </xf>
    <xf numFmtId="0" fontId="29" fillId="9" borderId="10" xfId="0" applyFont="1" applyFill="1" applyBorder="1" applyAlignment="1">
      <alignment horizontal="right" vertical="center" wrapText="1"/>
    </xf>
    <xf numFmtId="0" fontId="29" fillId="12" borderId="0" xfId="0" applyFont="1" applyFill="1" applyAlignment="1">
      <alignment horizontal="right" vertical="center" wrapText="1"/>
    </xf>
    <xf numFmtId="37" fontId="93" fillId="12" borderId="14" xfId="33" applyNumberFormat="1" applyFont="1" applyFill="1" applyBorder="1" applyAlignment="1">
      <alignment horizontal="right" vertical="top"/>
    </xf>
    <xf numFmtId="37" fontId="29" fillId="12" borderId="0" xfId="33" applyNumberFormat="1" applyFont="1" applyFill="1" applyAlignment="1">
      <alignment horizontal="right"/>
    </xf>
    <xf numFmtId="0" fontId="2" fillId="12" borderId="0" xfId="0" applyFont="1" applyFill="1" applyAlignment="1">
      <alignment horizontal="right" vertical="center" wrapText="1"/>
    </xf>
    <xf numFmtId="0" fontId="29" fillId="12" borderId="10" xfId="0" applyFont="1" applyFill="1" applyBorder="1" applyAlignment="1">
      <alignment horizontal="right" vertical="center" wrapText="1"/>
    </xf>
    <xf numFmtId="171" fontId="0" fillId="0" borderId="0" xfId="30" applyNumberFormat="1" applyFont="1"/>
    <xf numFmtId="0" fontId="96" fillId="0" borderId="0" xfId="0" applyFont="1"/>
    <xf numFmtId="0" fontId="36" fillId="6" borderId="0" xfId="0" applyFont="1" applyFill="1" applyAlignment="1">
      <alignment horizontal="center"/>
    </xf>
    <xf numFmtId="0" fontId="19" fillId="6" borderId="0" xfId="1" applyFont="1" applyFill="1" applyAlignment="1">
      <alignment horizontal="center"/>
    </xf>
    <xf numFmtId="0" fontId="18" fillId="6" borderId="0" xfId="1" applyFont="1" applyFill="1" applyAlignment="1">
      <alignment horizontal="center"/>
    </xf>
    <xf numFmtId="0" fontId="0" fillId="6" borderId="0" xfId="0" applyFill="1"/>
    <xf numFmtId="3" fontId="29" fillId="6" borderId="0" xfId="12" applyFont="1" applyFill="1"/>
    <xf numFmtId="0" fontId="43" fillId="9" borderId="0" xfId="0" applyFont="1" applyFill="1" applyAlignment="1">
      <alignment horizontal="right" vertical="center" wrapText="1"/>
    </xf>
    <xf numFmtId="0" fontId="43" fillId="9" borderId="15" xfId="0" applyFont="1" applyFill="1" applyBorder="1" applyAlignment="1">
      <alignment horizontal="right" vertical="center" wrapText="1"/>
    </xf>
    <xf numFmtId="0" fontId="43" fillId="9" borderId="25" xfId="0" applyFont="1" applyFill="1" applyBorder="1" applyAlignment="1">
      <alignment horizontal="right" vertical="center" wrapText="1"/>
    </xf>
    <xf numFmtId="0" fontId="43" fillId="9" borderId="21" xfId="0" applyFont="1" applyFill="1" applyBorder="1" applyAlignment="1">
      <alignment horizontal="right" vertical="center" wrapText="1"/>
    </xf>
    <xf numFmtId="0" fontId="40" fillId="9" borderId="17" xfId="0" applyFont="1" applyFill="1" applyBorder="1" applyAlignment="1">
      <alignment horizontal="left" vertical="center" wrapText="1"/>
    </xf>
    <xf numFmtId="0" fontId="40" fillId="9" borderId="20" xfId="0" applyFont="1" applyFill="1" applyBorder="1" applyAlignment="1">
      <alignment horizontal="left" vertical="center" wrapText="1"/>
    </xf>
    <xf numFmtId="0" fontId="43" fillId="9" borderId="16" xfId="0" applyFont="1" applyFill="1" applyBorder="1" applyAlignment="1">
      <alignment horizontal="right" vertical="center" wrapText="1"/>
    </xf>
    <xf numFmtId="0" fontId="43" fillId="9" borderId="23" xfId="0" applyFont="1" applyFill="1" applyBorder="1" applyAlignment="1">
      <alignment horizontal="right" vertical="center" wrapText="1"/>
    </xf>
    <xf numFmtId="0" fontId="20" fillId="6" borderId="0" xfId="0" applyFont="1" applyFill="1" applyAlignment="1">
      <alignment horizontal="center"/>
    </xf>
    <xf numFmtId="0" fontId="15" fillId="6" borderId="0" xfId="0" applyFont="1" applyFill="1" applyAlignment="1">
      <alignment horizontal="center"/>
    </xf>
    <xf numFmtId="0" fontId="15" fillId="0" borderId="0" xfId="0" applyFont="1" applyAlignment="1">
      <alignment horizontal="center"/>
    </xf>
    <xf numFmtId="0" fontId="34" fillId="6" borderId="0" xfId="0" applyFont="1" applyFill="1" applyAlignment="1">
      <alignment horizontal="center"/>
    </xf>
    <xf numFmtId="0" fontId="14" fillId="6" borderId="0" xfId="0" applyFont="1" applyFill="1" applyAlignment="1">
      <alignment horizontal="center"/>
    </xf>
    <xf numFmtId="0" fontId="20" fillId="6" borderId="0" xfId="0" applyFont="1" applyFill="1"/>
    <xf numFmtId="0" fontId="19" fillId="6" borderId="0" xfId="1" applyFont="1" applyFill="1" applyAlignment="1">
      <alignment horizontal="center" vertical="center"/>
    </xf>
    <xf numFmtId="3" fontId="2" fillId="6" borderId="0" xfId="12" applyFont="1" applyFill="1" applyAlignment="1">
      <alignment horizontal="left" vertical="center" wrapText="1"/>
    </xf>
    <xf numFmtId="49" fontId="29" fillId="6" borderId="0" xfId="33" applyNumberFormat="1" applyFont="1" applyFill="1" applyAlignment="1">
      <alignment horizontal="left" vertical="center" wrapText="1"/>
    </xf>
    <xf numFmtId="49" fontId="2" fillId="6" borderId="30" xfId="33" applyNumberFormat="1" applyFill="1" applyBorder="1" applyAlignment="1">
      <alignment horizontal="left" vertical="center"/>
    </xf>
    <xf numFmtId="49" fontId="2" fillId="6" borderId="14" xfId="33" applyNumberFormat="1" applyFill="1" applyBorder="1" applyAlignment="1">
      <alignment horizontal="left" vertical="center"/>
    </xf>
    <xf numFmtId="49" fontId="2" fillId="6" borderId="0" xfId="33" applyNumberFormat="1" applyFill="1" applyAlignment="1">
      <alignment horizontal="left" vertical="center" wrapText="1"/>
    </xf>
    <xf numFmtId="49" fontId="2" fillId="6" borderId="14" xfId="33" applyNumberFormat="1" applyFill="1" applyBorder="1" applyAlignment="1">
      <alignment horizontal="left" vertical="center" wrapText="1"/>
    </xf>
    <xf numFmtId="0" fontId="81" fillId="6" borderId="0" xfId="0" applyFont="1" applyFill="1" applyAlignment="1">
      <alignment vertical="center"/>
    </xf>
    <xf numFmtId="0" fontId="82" fillId="6" borderId="0" xfId="0" applyFont="1" applyFill="1" applyAlignment="1">
      <alignment vertical="center"/>
    </xf>
    <xf numFmtId="0" fontId="82" fillId="6" borderId="31" xfId="0" applyFont="1" applyFill="1" applyBorder="1" applyAlignment="1">
      <alignment vertical="center"/>
    </xf>
    <xf numFmtId="0" fontId="81" fillId="6" borderId="31" xfId="0" applyFont="1" applyFill="1" applyBorder="1" applyAlignment="1">
      <alignment vertical="center"/>
    </xf>
    <xf numFmtId="0" fontId="81" fillId="6" borderId="0" xfId="0" applyFont="1" applyFill="1" applyAlignment="1">
      <alignment vertical="center" wrapText="1"/>
    </xf>
  </cellXfs>
  <cellStyles count="37">
    <cellStyle name="Comma 10" xfId="7" xr:uid="{D209336F-BCC6-4035-8C70-E65E49C609F0}"/>
    <cellStyle name="Comma 11" xfId="23" xr:uid="{61D81DD6-61B5-4D67-ADA5-B7FB9889C5FE}"/>
    <cellStyle name="Comma 11 2" xfId="36" xr:uid="{0C6D571A-3EBF-44D5-8960-CA69C6A54BD7}"/>
    <cellStyle name="Comma 2" xfId="11" xr:uid="{6F4A9659-632A-4FED-85C8-934A209667D9}"/>
    <cellStyle name="Comma 2 20" xfId="26" xr:uid="{F9055C31-EF9C-4F30-85DB-054B3010B38E}"/>
    <cellStyle name="Comma 3" xfId="28" xr:uid="{A8D9D17D-5F2B-45E2-8F28-B2493EA2E3E4}"/>
    <cellStyle name="Comma 3 2" xfId="34" xr:uid="{BF1C91E2-813C-4C84-9D6F-BA39609FBE46}"/>
    <cellStyle name="Comma 8" xfId="16" xr:uid="{54F37231-A547-4B83-94BA-989D8BC363A2}"/>
    <cellStyle name="Currency 2" xfId="9" xr:uid="{FB3D261E-66C9-47F3-91EA-F688A8BD8C54}"/>
    <cellStyle name="Hyperlink" xfId="29" builtinId="8"/>
    <cellStyle name="Hyperlink 2 2" xfId="31" xr:uid="{4443745E-603D-4A68-AA89-B44717FE2F77}"/>
    <cellStyle name="Normal" xfId="0" builtinId="0"/>
    <cellStyle name="Normal 10" xfId="24" xr:uid="{FFC5824B-8EED-4B57-982D-579A2C5AD6F6}"/>
    <cellStyle name="Normal 18 2" xfId="2" xr:uid="{43265503-55EE-477F-80FF-3081671842E1}"/>
    <cellStyle name="Normal 2" xfId="22" xr:uid="{265CCE40-4F4C-445A-85C1-C08BE7A1BDC4}"/>
    <cellStyle name="Normal 2 2" xfId="10" xr:uid="{25B91C4B-14F5-4148-BB29-E56C6A98795A}"/>
    <cellStyle name="Normal 2 2 2 2" xfId="27" xr:uid="{059828B0-3C0C-4D85-9566-DB441BBB4EA5}"/>
    <cellStyle name="Normal 3" xfId="1" xr:uid="{780CD185-8981-48A0-868A-A85669CB0985}"/>
    <cellStyle name="Normal 3 2" xfId="12" xr:uid="{66C93879-E88C-4295-B89E-A8FEE11E2709}"/>
    <cellStyle name="Normal 3 2 2" xfId="13" xr:uid="{95FE28FE-511F-4D3F-910C-AA7ACC6B8D4E}"/>
    <cellStyle name="Normal 3 2 3" xfId="21" xr:uid="{DFE64E30-7687-4F85-8D9E-41F917696ACD}"/>
    <cellStyle name="Normal 3 3" xfId="20" xr:uid="{8C300188-B768-44F3-9297-7EE4CC6D0FE0}"/>
    <cellStyle name="Normal 3 4 2" xfId="25" xr:uid="{1C863FD1-8FB8-4D58-B80B-720C5A5D315C}"/>
    <cellStyle name="Normal 32 2" xfId="4" xr:uid="{67391BA9-D91B-42F1-92A2-0619D0C91F63}"/>
    <cellStyle name="Normal 32 2 3" xfId="8" xr:uid="{FD1D677E-E432-43EF-91A3-44CB64185BEC}"/>
    <cellStyle name="Normal 39" xfId="15" xr:uid="{E7682264-68C0-4244-9AC5-273DD9A6F890}"/>
    <cellStyle name="Normal 4" xfId="5" xr:uid="{684D00EE-3025-4D4D-B28E-CD982FDE4FFA}"/>
    <cellStyle name="Normal 5" xfId="14" xr:uid="{8AD2609A-E65F-4137-A3C5-C34763DD1FBE}"/>
    <cellStyle name="Normal 5 2" xfId="17" xr:uid="{B6C52672-6A7D-456E-B68A-BD1A9A7D15BB}"/>
    <cellStyle name="Normal 6" xfId="18" xr:uid="{20F703F2-E0C8-4CC4-A50C-69E62C344B9D}"/>
    <cellStyle name="Normal_1105614_1" xfId="35" xr:uid="{C9C7D454-FFFE-491F-89A3-8F0660A94862}"/>
    <cellStyle name="Normal_Fiscal Outlook Tables and Figures" xfId="32" xr:uid="{921E767A-0558-4C6E-AF46-4C33C6CB213F}"/>
    <cellStyle name="Normal_New fiscal indicator table" xfId="33" xr:uid="{BB98C977-E6C3-46C7-A823-0CDBA0516F4B}"/>
    <cellStyle name="Note 2" xfId="3" xr:uid="{93439F56-E4E5-45B2-8B5D-15576DBE9D02}"/>
    <cellStyle name="Per cent" xfId="30" builtinId="5"/>
    <cellStyle name="Percent 2" xfId="6" xr:uid="{E9F6D841-1D30-4069-8F83-A480F1DD2AD3}"/>
    <cellStyle name="Percent 2 2" xfId="19" xr:uid="{61BD94F5-F8A4-438E-A79A-AC2C174ED3EE}"/>
  </cellStyles>
  <dxfs count="0"/>
  <tableStyles count="0" defaultTableStyle="TableStyleMedium2" defaultPivotStyle="PivotStyleLight16"/>
  <colors>
    <mruColors>
      <color rgb="FFD9D9D9"/>
      <color rgb="FF000000"/>
      <color rgb="FF3E403A"/>
      <color rgb="FF67A854"/>
      <color rgb="FFA9A7A5"/>
      <color rgb="FF0083AC"/>
      <color rgb="FFA9A9A5"/>
      <color rgb="FF7F7F7F"/>
      <color rgb="FF5BD8FF"/>
      <color rgb="FF00B5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15.xml"/><Relationship Id="rId117" Type="http://schemas.openxmlformats.org/officeDocument/2006/relationships/customXml" Target="../customXml/item3.xml"/><Relationship Id="rId21" Type="http://schemas.openxmlformats.org/officeDocument/2006/relationships/chartsheet" Target="chartsheets/sheet9.xml"/><Relationship Id="rId42" Type="http://schemas.openxmlformats.org/officeDocument/2006/relationships/worksheet" Target="worksheets/sheet23.xml"/><Relationship Id="rId47" Type="http://schemas.openxmlformats.org/officeDocument/2006/relationships/chartsheet" Target="chartsheets/sheet21.xml"/><Relationship Id="rId63" Type="http://schemas.openxmlformats.org/officeDocument/2006/relationships/chartsheet" Target="chartsheets/sheet29.xml"/><Relationship Id="rId68" Type="http://schemas.openxmlformats.org/officeDocument/2006/relationships/worksheet" Target="worksheets/sheet37.xml"/><Relationship Id="rId84" Type="http://schemas.openxmlformats.org/officeDocument/2006/relationships/worksheet" Target="worksheets/sheet46.xml"/><Relationship Id="rId89" Type="http://schemas.openxmlformats.org/officeDocument/2006/relationships/worksheet" Target="worksheets/sheet51.xml"/><Relationship Id="rId112" Type="http://schemas.openxmlformats.org/officeDocument/2006/relationships/sharedStrings" Target="sharedStrings.xml"/><Relationship Id="rId16" Type="http://schemas.openxmlformats.org/officeDocument/2006/relationships/worksheet" Target="worksheets/sheet10.xml"/><Relationship Id="rId107" Type="http://schemas.openxmlformats.org/officeDocument/2006/relationships/worksheet" Target="worksheets/sheet62.xml"/><Relationship Id="rId11" Type="http://schemas.openxmlformats.org/officeDocument/2006/relationships/chartsheet" Target="chartsheets/sheet4.xml"/><Relationship Id="rId32" Type="http://schemas.openxmlformats.org/officeDocument/2006/relationships/worksheet" Target="worksheets/sheet18.xml"/><Relationship Id="rId37" Type="http://schemas.openxmlformats.org/officeDocument/2006/relationships/chartsheet" Target="chartsheets/sheet17.xml"/><Relationship Id="rId53" Type="http://schemas.openxmlformats.org/officeDocument/2006/relationships/chartsheet" Target="chartsheets/sheet24.xml"/><Relationship Id="rId58" Type="http://schemas.openxmlformats.org/officeDocument/2006/relationships/worksheet" Target="worksheets/sheet32.xml"/><Relationship Id="rId74" Type="http://schemas.openxmlformats.org/officeDocument/2006/relationships/worksheet" Target="worksheets/sheet40.xml"/><Relationship Id="rId79" Type="http://schemas.openxmlformats.org/officeDocument/2006/relationships/chartsheet" Target="chartsheets/sheet37.xml"/><Relationship Id="rId102" Type="http://schemas.openxmlformats.org/officeDocument/2006/relationships/chartsheet" Target="chartsheets/sheet44.xml"/><Relationship Id="rId5" Type="http://schemas.openxmlformats.org/officeDocument/2006/relationships/chartsheet" Target="chartsheets/sheet2.xml"/><Relationship Id="rId90" Type="http://schemas.openxmlformats.org/officeDocument/2006/relationships/worksheet" Target="worksheets/sheet52.xml"/><Relationship Id="rId95" Type="http://schemas.openxmlformats.org/officeDocument/2006/relationships/worksheet" Target="worksheets/sheet55.xml"/><Relationship Id="rId22" Type="http://schemas.openxmlformats.org/officeDocument/2006/relationships/worksheet" Target="worksheets/sheet13.xml"/><Relationship Id="rId27" Type="http://schemas.openxmlformats.org/officeDocument/2006/relationships/chartsheet" Target="chartsheets/sheet12.xml"/><Relationship Id="rId43" Type="http://schemas.openxmlformats.org/officeDocument/2006/relationships/worksheet" Target="worksheets/sheet24.xml"/><Relationship Id="rId48" Type="http://schemas.openxmlformats.org/officeDocument/2006/relationships/worksheet" Target="worksheets/sheet27.xml"/><Relationship Id="rId64" Type="http://schemas.openxmlformats.org/officeDocument/2006/relationships/worksheet" Target="worksheets/sheet35.xml"/><Relationship Id="rId69" Type="http://schemas.openxmlformats.org/officeDocument/2006/relationships/chartsheet" Target="chartsheets/sheet32.xml"/><Relationship Id="rId113" Type="http://schemas.openxmlformats.org/officeDocument/2006/relationships/sheetMetadata" Target="metadata.xml"/><Relationship Id="rId118" Type="http://schemas.openxmlformats.org/officeDocument/2006/relationships/customXml" Target="../customXml/item4.xml"/><Relationship Id="rId80" Type="http://schemas.openxmlformats.org/officeDocument/2006/relationships/worksheet" Target="worksheets/sheet43.xml"/><Relationship Id="rId85" Type="http://schemas.openxmlformats.org/officeDocument/2006/relationships/worksheet" Target="worksheets/sheet47.xml"/><Relationship Id="rId12" Type="http://schemas.openxmlformats.org/officeDocument/2006/relationships/worksheet" Target="worksheets/sheet8.xml"/><Relationship Id="rId17" Type="http://schemas.openxmlformats.org/officeDocument/2006/relationships/chartsheet" Target="chartsheets/sheet7.xml"/><Relationship Id="rId33" Type="http://schemas.openxmlformats.org/officeDocument/2006/relationships/chartsheet" Target="chartsheets/sheet15.xml"/><Relationship Id="rId38" Type="http://schemas.openxmlformats.org/officeDocument/2006/relationships/worksheet" Target="worksheets/sheet21.xml"/><Relationship Id="rId59" Type="http://schemas.openxmlformats.org/officeDocument/2006/relationships/chartsheet" Target="chartsheets/sheet27.xml"/><Relationship Id="rId103" Type="http://schemas.openxmlformats.org/officeDocument/2006/relationships/worksheet" Target="worksheets/sheet59.xml"/><Relationship Id="rId108" Type="http://schemas.openxmlformats.org/officeDocument/2006/relationships/worksheet" Target="worksheets/sheet63.xml"/><Relationship Id="rId54" Type="http://schemas.openxmlformats.org/officeDocument/2006/relationships/worksheet" Target="worksheets/sheet30.xml"/><Relationship Id="rId70" Type="http://schemas.openxmlformats.org/officeDocument/2006/relationships/worksheet" Target="worksheets/sheet38.xml"/><Relationship Id="rId75" Type="http://schemas.openxmlformats.org/officeDocument/2006/relationships/chartsheet" Target="chartsheets/sheet35.xml"/><Relationship Id="rId91" Type="http://schemas.openxmlformats.org/officeDocument/2006/relationships/worksheet" Target="worksheets/sheet53.xml"/><Relationship Id="rId96" Type="http://schemas.openxmlformats.org/officeDocument/2006/relationships/chartsheet" Target="chartsheets/sheet41.xml"/><Relationship Id="rId1" Type="http://schemas.openxmlformats.org/officeDocument/2006/relationships/worksheet" Target="worksheets/sheet1.xml"/><Relationship Id="rId6" Type="http://schemas.openxmlformats.org/officeDocument/2006/relationships/worksheet" Target="worksheets/sheet4.xml"/><Relationship Id="rId23" Type="http://schemas.openxmlformats.org/officeDocument/2006/relationships/chartsheet" Target="chartsheets/sheet10.xml"/><Relationship Id="rId28" Type="http://schemas.openxmlformats.org/officeDocument/2006/relationships/worksheet" Target="worksheets/sheet16.xml"/><Relationship Id="rId49" Type="http://schemas.openxmlformats.org/officeDocument/2006/relationships/chartsheet" Target="chartsheets/sheet22.xml"/><Relationship Id="rId114" Type="http://schemas.openxmlformats.org/officeDocument/2006/relationships/calcChain" Target="calcChain.xml"/><Relationship Id="rId119" Type="http://schemas.openxmlformats.org/officeDocument/2006/relationships/customXml" Target="../customXml/item5.xml"/><Relationship Id="rId10" Type="http://schemas.openxmlformats.org/officeDocument/2006/relationships/worksheet" Target="worksheets/sheet7.xml"/><Relationship Id="rId31" Type="http://schemas.openxmlformats.org/officeDocument/2006/relationships/chartsheet" Target="chartsheets/sheet14.xml"/><Relationship Id="rId44" Type="http://schemas.openxmlformats.org/officeDocument/2006/relationships/worksheet" Target="worksheets/sheet25.xml"/><Relationship Id="rId52" Type="http://schemas.openxmlformats.org/officeDocument/2006/relationships/worksheet" Target="worksheets/sheet29.xml"/><Relationship Id="rId60" Type="http://schemas.openxmlformats.org/officeDocument/2006/relationships/worksheet" Target="worksheets/sheet33.xml"/><Relationship Id="rId65" Type="http://schemas.openxmlformats.org/officeDocument/2006/relationships/chartsheet" Target="chartsheets/sheet30.xml"/><Relationship Id="rId73" Type="http://schemas.openxmlformats.org/officeDocument/2006/relationships/chartsheet" Target="chartsheets/sheet34.xml"/><Relationship Id="rId78" Type="http://schemas.openxmlformats.org/officeDocument/2006/relationships/worksheet" Target="worksheets/sheet42.xml"/><Relationship Id="rId81" Type="http://schemas.openxmlformats.org/officeDocument/2006/relationships/chartsheet" Target="chartsheets/sheet38.xml"/><Relationship Id="rId86" Type="http://schemas.openxmlformats.org/officeDocument/2006/relationships/worksheet" Target="worksheets/sheet48.xml"/><Relationship Id="rId94" Type="http://schemas.openxmlformats.org/officeDocument/2006/relationships/chartsheet" Target="chartsheets/sheet40.xml"/><Relationship Id="rId99" Type="http://schemas.openxmlformats.org/officeDocument/2006/relationships/worksheet" Target="worksheets/sheet57.xml"/><Relationship Id="rId101" Type="http://schemas.openxmlformats.org/officeDocument/2006/relationships/worksheet" Target="worksheets/sheet58.xml"/><Relationship Id="rId4" Type="http://schemas.openxmlformats.org/officeDocument/2006/relationships/worksheet" Target="worksheets/sheet3.xml"/><Relationship Id="rId9" Type="http://schemas.openxmlformats.org/officeDocument/2006/relationships/worksheet" Target="worksheets/sheet6.xml"/><Relationship Id="rId13" Type="http://schemas.openxmlformats.org/officeDocument/2006/relationships/chartsheet" Target="chartsheets/sheet5.xml"/><Relationship Id="rId18" Type="http://schemas.openxmlformats.org/officeDocument/2006/relationships/worksheet" Target="worksheets/sheet11.xml"/><Relationship Id="rId39" Type="http://schemas.openxmlformats.org/officeDocument/2006/relationships/chartsheet" Target="chartsheets/sheet18.xml"/><Relationship Id="rId109" Type="http://schemas.openxmlformats.org/officeDocument/2006/relationships/worksheet" Target="worksheets/sheet64.xml"/><Relationship Id="rId34" Type="http://schemas.openxmlformats.org/officeDocument/2006/relationships/worksheet" Target="worksheets/sheet19.xml"/><Relationship Id="rId50" Type="http://schemas.openxmlformats.org/officeDocument/2006/relationships/worksheet" Target="worksheets/sheet28.xml"/><Relationship Id="rId55" Type="http://schemas.openxmlformats.org/officeDocument/2006/relationships/chartsheet" Target="chartsheets/sheet25.xml"/><Relationship Id="rId76" Type="http://schemas.openxmlformats.org/officeDocument/2006/relationships/worksheet" Target="worksheets/sheet41.xml"/><Relationship Id="rId97" Type="http://schemas.openxmlformats.org/officeDocument/2006/relationships/worksheet" Target="worksheets/sheet56.xml"/><Relationship Id="rId104" Type="http://schemas.openxmlformats.org/officeDocument/2006/relationships/chartsheet" Target="chartsheets/sheet45.xml"/><Relationship Id="rId7" Type="http://schemas.openxmlformats.org/officeDocument/2006/relationships/chartsheet" Target="chartsheets/sheet3.xml"/><Relationship Id="rId71" Type="http://schemas.openxmlformats.org/officeDocument/2006/relationships/chartsheet" Target="chartsheets/sheet33.xml"/><Relationship Id="rId92" Type="http://schemas.openxmlformats.org/officeDocument/2006/relationships/chartsheet" Target="chartsheets/sheet39.xml"/><Relationship Id="rId2" Type="http://schemas.openxmlformats.org/officeDocument/2006/relationships/worksheet" Target="worksheets/sheet2.xml"/><Relationship Id="rId29" Type="http://schemas.openxmlformats.org/officeDocument/2006/relationships/chartsheet" Target="chartsheets/sheet13.xml"/><Relationship Id="rId24" Type="http://schemas.openxmlformats.org/officeDocument/2006/relationships/worksheet" Target="worksheets/sheet14.xml"/><Relationship Id="rId40" Type="http://schemas.openxmlformats.org/officeDocument/2006/relationships/worksheet" Target="worksheets/sheet22.xml"/><Relationship Id="rId45" Type="http://schemas.openxmlformats.org/officeDocument/2006/relationships/chartsheet" Target="chartsheets/sheet20.xml"/><Relationship Id="rId66" Type="http://schemas.openxmlformats.org/officeDocument/2006/relationships/worksheet" Target="worksheets/sheet36.xml"/><Relationship Id="rId87" Type="http://schemas.openxmlformats.org/officeDocument/2006/relationships/worksheet" Target="worksheets/sheet49.xml"/><Relationship Id="rId110" Type="http://schemas.openxmlformats.org/officeDocument/2006/relationships/theme" Target="theme/theme1.xml"/><Relationship Id="rId115" Type="http://schemas.openxmlformats.org/officeDocument/2006/relationships/customXml" Target="../customXml/item1.xml"/><Relationship Id="rId61" Type="http://schemas.openxmlformats.org/officeDocument/2006/relationships/chartsheet" Target="chartsheets/sheet28.xml"/><Relationship Id="rId82" Type="http://schemas.openxmlformats.org/officeDocument/2006/relationships/worksheet" Target="worksheets/sheet44.xml"/><Relationship Id="rId19" Type="http://schemas.openxmlformats.org/officeDocument/2006/relationships/chartsheet" Target="chartsheets/sheet8.xml"/><Relationship Id="rId14" Type="http://schemas.openxmlformats.org/officeDocument/2006/relationships/worksheet" Target="worksheets/sheet9.xml"/><Relationship Id="rId30" Type="http://schemas.openxmlformats.org/officeDocument/2006/relationships/worksheet" Target="worksheets/sheet17.xml"/><Relationship Id="rId35" Type="http://schemas.openxmlformats.org/officeDocument/2006/relationships/chartsheet" Target="chartsheets/sheet16.xml"/><Relationship Id="rId56" Type="http://schemas.openxmlformats.org/officeDocument/2006/relationships/worksheet" Target="worksheets/sheet31.xml"/><Relationship Id="rId77" Type="http://schemas.openxmlformats.org/officeDocument/2006/relationships/chartsheet" Target="chartsheets/sheet36.xml"/><Relationship Id="rId100" Type="http://schemas.openxmlformats.org/officeDocument/2006/relationships/chartsheet" Target="chartsheets/sheet43.xml"/><Relationship Id="rId105" Type="http://schemas.openxmlformats.org/officeDocument/2006/relationships/worksheet" Target="worksheets/sheet60.xml"/><Relationship Id="rId8" Type="http://schemas.openxmlformats.org/officeDocument/2006/relationships/worksheet" Target="worksheets/sheet5.xml"/><Relationship Id="rId51" Type="http://schemas.openxmlformats.org/officeDocument/2006/relationships/chartsheet" Target="chartsheets/sheet23.xml"/><Relationship Id="rId72" Type="http://schemas.openxmlformats.org/officeDocument/2006/relationships/worksheet" Target="worksheets/sheet39.xml"/><Relationship Id="rId93" Type="http://schemas.openxmlformats.org/officeDocument/2006/relationships/worksheet" Target="worksheets/sheet54.xml"/><Relationship Id="rId98" Type="http://schemas.openxmlformats.org/officeDocument/2006/relationships/chartsheet" Target="chartsheets/sheet42.xml"/><Relationship Id="rId3" Type="http://schemas.openxmlformats.org/officeDocument/2006/relationships/chartsheet" Target="chartsheets/sheet1.xml"/><Relationship Id="rId25" Type="http://schemas.openxmlformats.org/officeDocument/2006/relationships/chartsheet" Target="chartsheets/sheet11.xml"/><Relationship Id="rId46" Type="http://schemas.openxmlformats.org/officeDocument/2006/relationships/worksheet" Target="worksheets/sheet26.xml"/><Relationship Id="rId67" Type="http://schemas.openxmlformats.org/officeDocument/2006/relationships/chartsheet" Target="chartsheets/sheet31.xml"/><Relationship Id="rId116" Type="http://schemas.openxmlformats.org/officeDocument/2006/relationships/customXml" Target="../customXml/item2.xml"/><Relationship Id="rId20" Type="http://schemas.openxmlformats.org/officeDocument/2006/relationships/worksheet" Target="worksheets/sheet12.xml"/><Relationship Id="rId41" Type="http://schemas.openxmlformats.org/officeDocument/2006/relationships/chartsheet" Target="chartsheets/sheet19.xml"/><Relationship Id="rId62" Type="http://schemas.openxmlformats.org/officeDocument/2006/relationships/worksheet" Target="worksheets/sheet34.xml"/><Relationship Id="rId83" Type="http://schemas.openxmlformats.org/officeDocument/2006/relationships/worksheet" Target="worksheets/sheet45.xml"/><Relationship Id="rId88" Type="http://schemas.openxmlformats.org/officeDocument/2006/relationships/worksheet" Target="worksheets/sheet50.xml"/><Relationship Id="rId111" Type="http://schemas.openxmlformats.org/officeDocument/2006/relationships/styles" Target="styles.xml"/><Relationship Id="rId15" Type="http://schemas.openxmlformats.org/officeDocument/2006/relationships/chartsheet" Target="chartsheets/sheet6.xml"/><Relationship Id="rId36" Type="http://schemas.openxmlformats.org/officeDocument/2006/relationships/worksheet" Target="worksheets/sheet20.xml"/><Relationship Id="rId57" Type="http://schemas.openxmlformats.org/officeDocument/2006/relationships/chartsheet" Target="chartsheets/sheet26.xml"/><Relationship Id="rId106" Type="http://schemas.openxmlformats.org/officeDocument/2006/relationships/worksheet" Target="worksheets/sheet6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45.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20.xml"/><Relationship Id="rId1" Type="http://schemas.microsoft.com/office/2011/relationships/chartStyle" Target="style20.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49.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21.xml"/><Relationship Id="rId1" Type="http://schemas.microsoft.com/office/2011/relationships/chartStyle" Target="style21.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53.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23.xml"/><Relationship Id="rId1" Type="http://schemas.microsoft.com/office/2011/relationships/chartStyle" Target="style23.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58.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60.xml"/></Relationships>
</file>

<file path=xl/charts/_rels/chart31.xml.rels><?xml version="1.0" encoding="UTF-8" standalone="yes"?>
<Relationships xmlns="http://schemas.openxmlformats.org/package/2006/relationships"><Relationship Id="rId1" Type="http://schemas.openxmlformats.org/officeDocument/2006/relationships/chartUserShapes" Target="../drawings/drawing62.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64.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66.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24.xml"/><Relationship Id="rId1" Type="http://schemas.microsoft.com/office/2011/relationships/chartStyle" Target="style2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25.xml"/><Relationship Id="rId1" Type="http://schemas.microsoft.com/office/2011/relationships/chartStyle" Target="style2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26.xml"/><Relationship Id="rId1" Type="http://schemas.microsoft.com/office/2011/relationships/chartStyle" Target="style26.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75.xml"/></Relationships>
</file>

<file path=xl/charts/_rels/chart38.xml.rels><?xml version="1.0" encoding="UTF-8" standalone="yes"?>
<Relationships xmlns="http://schemas.openxmlformats.org/package/2006/relationships"><Relationship Id="rId1" Type="http://schemas.openxmlformats.org/officeDocument/2006/relationships/chartUserShapes" Target="../drawings/drawing7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29.xml"/><Relationship Id="rId1" Type="http://schemas.microsoft.com/office/2011/relationships/chartStyle" Target="style2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30.xml"/><Relationship Id="rId1" Type="http://schemas.microsoft.com/office/2011/relationships/chartStyle" Target="style3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31.xml"/><Relationship Id="rId1" Type="http://schemas.microsoft.com/office/2011/relationships/chartStyle" Target="style3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32.xml"/><Relationship Id="rId1" Type="http://schemas.microsoft.com/office/2011/relationships/chartStyle" Target="style3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33.xml"/><Relationship Id="rId1" Type="http://schemas.microsoft.com/office/2011/relationships/chartStyle" Target="style3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34.xml"/><Relationship Id="rId1" Type="http://schemas.microsoft.com/office/2011/relationships/chartStyle" Target="style3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35.xml"/><Relationship Id="rId1" Type="http://schemas.microsoft.com/office/2011/relationships/chartStyle" Target="style35.xml"/></Relationships>
</file>

<file path=xl/charts/_rels/chartEx1.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Ex2.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Ex3.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201065618383282E-2"/>
          <c:y val="0.11553322492550822"/>
          <c:w val="0.89874836822022897"/>
          <c:h val="0.67888353035926685"/>
        </c:manualLayout>
      </c:layout>
      <c:barChart>
        <c:barDir val="col"/>
        <c:grouping val="clustered"/>
        <c:varyColors val="0"/>
        <c:ser>
          <c:idx val="0"/>
          <c:order val="0"/>
          <c:tx>
            <c:strRef>
              <c:f>'Data Fig 1'!$C$4</c:f>
              <c:strCache>
                <c:ptCount val="1"/>
                <c:pt idx="0">
                  <c:v>Pre-election Update 2026</c:v>
                </c:pt>
              </c:strCache>
            </c:strRef>
          </c:tx>
          <c:spPr>
            <a:solidFill>
              <a:schemeClr val="accent1"/>
            </a:solidFill>
            <a:ln>
              <a:noFill/>
            </a:ln>
            <a:effectLst/>
          </c:spPr>
          <c:invertIfNegative val="0"/>
          <c:cat>
            <c:numRef>
              <c:extLst>
                <c:ext xmlns:c15="http://schemas.microsoft.com/office/drawing/2012/chart" uri="{02D57815-91ED-43cb-92C2-25804820EDAC}">
                  <c15:fullRef>
                    <c15:sqref>'Data Fig 1'!$B$13:$B$21</c15:sqref>
                  </c15:fullRef>
                </c:ext>
              </c:extLst>
              <c:f>'Data Fig 1'!$B$15:$B$21</c:f>
              <c:numCache>
                <c:formatCode>General</c:formatCode>
                <c:ptCount val="7"/>
                <c:pt idx="0">
                  <c:v>2025</c:v>
                </c:pt>
                <c:pt idx="1">
                  <c:v>2026</c:v>
                </c:pt>
                <c:pt idx="2">
                  <c:v>2027</c:v>
                </c:pt>
                <c:pt idx="3">
                  <c:v>2028</c:v>
                </c:pt>
                <c:pt idx="4">
                  <c:v>2029</c:v>
                </c:pt>
                <c:pt idx="5">
                  <c:v>2030</c:v>
                </c:pt>
                <c:pt idx="6">
                  <c:v>2031</c:v>
                </c:pt>
              </c:numCache>
            </c:numRef>
          </c:cat>
          <c:val>
            <c:numRef>
              <c:extLst>
                <c:ext xmlns:c15="http://schemas.microsoft.com/office/drawing/2012/chart" uri="{02D57815-91ED-43cb-92C2-25804820EDAC}">
                  <c15:fullRef>
                    <c15:sqref>'Data Fig 1'!$C$13:$C$21</c15:sqref>
                  </c15:fullRef>
                </c:ext>
              </c:extLst>
              <c:f>'Data Fig 1'!$C$15:$C$21</c:f>
              <c:numCache>
                <c:formatCode>0.0</c:formatCode>
                <c:ptCount val="7"/>
                <c:pt idx="0">
                  <c:v>-1.1000000000000001</c:v>
                </c:pt>
                <c:pt idx="1">
                  <c:v>1.6</c:v>
                </c:pt>
                <c:pt idx="2">
                  <c:v>2.2999999999999998</c:v>
                </c:pt>
                <c:pt idx="3">
                  <c:v>2.9</c:v>
                </c:pt>
                <c:pt idx="4">
                  <c:v>2.7</c:v>
                </c:pt>
                <c:pt idx="5">
                  <c:v>2.6</c:v>
                </c:pt>
                <c:pt idx="6">
                  <c:v>2.5</c:v>
                </c:pt>
              </c:numCache>
            </c:numRef>
          </c:val>
          <c:extLst>
            <c:ext xmlns:c16="http://schemas.microsoft.com/office/drawing/2014/chart" uri="{C3380CC4-5D6E-409C-BE32-E72D297353CC}">
              <c16:uniqueId val="{00000000-E598-4AD3-A6E8-04BB490DDF1D}"/>
            </c:ext>
          </c:extLst>
        </c:ser>
        <c:ser>
          <c:idx val="1"/>
          <c:order val="1"/>
          <c:tx>
            <c:strRef>
              <c:f>'Data Fig 1'!$D$4</c:f>
              <c:strCache>
                <c:ptCount val="1"/>
                <c:pt idx="0">
                  <c:v>Budget Update 2026</c:v>
                </c:pt>
              </c:strCache>
            </c:strRef>
          </c:tx>
          <c:spPr>
            <a:solidFill>
              <a:schemeClr val="accent2"/>
            </a:solidFill>
            <a:ln>
              <a:noFill/>
            </a:ln>
            <a:effectLst/>
          </c:spPr>
          <c:invertIfNegative val="0"/>
          <c:cat>
            <c:numRef>
              <c:extLst>
                <c:ext xmlns:c15="http://schemas.microsoft.com/office/drawing/2012/chart" uri="{02D57815-91ED-43cb-92C2-25804820EDAC}">
                  <c15:fullRef>
                    <c15:sqref>'Data Fig 1'!$B$13:$B$21</c15:sqref>
                  </c15:fullRef>
                </c:ext>
              </c:extLst>
              <c:f>'Data Fig 1'!$B$15:$B$21</c:f>
              <c:numCache>
                <c:formatCode>General</c:formatCode>
                <c:ptCount val="7"/>
                <c:pt idx="0">
                  <c:v>2025</c:v>
                </c:pt>
                <c:pt idx="1">
                  <c:v>2026</c:v>
                </c:pt>
                <c:pt idx="2">
                  <c:v>2027</c:v>
                </c:pt>
                <c:pt idx="3">
                  <c:v>2028</c:v>
                </c:pt>
                <c:pt idx="4">
                  <c:v>2029</c:v>
                </c:pt>
                <c:pt idx="5">
                  <c:v>2030</c:v>
                </c:pt>
                <c:pt idx="6">
                  <c:v>2031</c:v>
                </c:pt>
              </c:numCache>
            </c:numRef>
          </c:cat>
          <c:val>
            <c:numRef>
              <c:extLst>
                <c:ext xmlns:c15="http://schemas.microsoft.com/office/drawing/2012/chart" uri="{02D57815-91ED-43cb-92C2-25804820EDAC}">
                  <c15:fullRef>
                    <c15:sqref>'Data Fig 1'!$D$13:$D$21</c15:sqref>
                  </c15:fullRef>
                </c:ext>
              </c:extLst>
              <c:f>'Data Fig 1'!$D$15:$D$21</c:f>
              <c:numCache>
                <c:formatCode>0.0</c:formatCode>
                <c:ptCount val="7"/>
                <c:pt idx="0">
                  <c:v>-1.135886</c:v>
                </c:pt>
                <c:pt idx="1">
                  <c:v>1.232359</c:v>
                </c:pt>
                <c:pt idx="2">
                  <c:v>2.3306610000000001</c:v>
                </c:pt>
                <c:pt idx="3">
                  <c:v>3.2130130000000001</c:v>
                </c:pt>
                <c:pt idx="4">
                  <c:v>2.7372260000000002</c:v>
                </c:pt>
                <c:pt idx="5">
                  <c:v>2.5123639999999998</c:v>
                </c:pt>
              </c:numCache>
            </c:numRef>
          </c:val>
          <c:extLst>
            <c:ext xmlns:c16="http://schemas.microsoft.com/office/drawing/2014/chart" uri="{C3380CC4-5D6E-409C-BE32-E72D297353CC}">
              <c16:uniqueId val="{00000001-E598-4AD3-A6E8-04BB490DDF1D}"/>
            </c:ext>
          </c:extLst>
        </c:ser>
        <c:dLbls>
          <c:showLegendKey val="0"/>
          <c:showVal val="0"/>
          <c:showCatName val="0"/>
          <c:showSerName val="0"/>
          <c:showPercent val="0"/>
          <c:showBubbleSize val="0"/>
        </c:dLbls>
        <c:gapWidth val="219"/>
        <c:overlap val="-27"/>
        <c:axId val="1868737679"/>
        <c:axId val="1868744879"/>
      </c:barChart>
      <c:catAx>
        <c:axId val="1868737679"/>
        <c:scaling>
          <c:orientation val="minMax"/>
        </c:scaling>
        <c:delete val="0"/>
        <c:axPos val="b"/>
        <c:title>
          <c:tx>
            <c:rich>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r>
                  <a:rPr lang="en-NZ" b="1"/>
                  <a:t>Year</a:t>
                </a:r>
                <a:r>
                  <a:rPr lang="en-NZ" b="1" baseline="0"/>
                  <a:t> ending 30 June</a:t>
                </a:r>
                <a:endParaRPr lang="en-NZ" b="1"/>
              </a:p>
            </c:rich>
          </c:tx>
          <c:layout>
            <c:manualLayout>
              <c:xMode val="edge"/>
              <c:yMode val="edge"/>
              <c:x val="0.36998137155796412"/>
              <c:y val="0.87305814806969007"/>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NZ"/>
            </a:p>
          </c:txPr>
        </c:title>
        <c:numFmt formatCode="General"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868744879"/>
        <c:crosses val="autoZero"/>
        <c:auto val="1"/>
        <c:lblAlgn val="ctr"/>
        <c:lblOffset val="100"/>
        <c:noMultiLvlLbl val="0"/>
      </c:catAx>
      <c:valAx>
        <c:axId val="1868744879"/>
        <c:scaling>
          <c:orientation val="minMax"/>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868737679"/>
        <c:crossesAt val="2"/>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1" i="0" u="none" strike="noStrike" kern="1200" spc="0" baseline="0">
                <a:solidFill>
                  <a:schemeClr val="tx1"/>
                </a:solidFill>
                <a:latin typeface="+mn-lt"/>
                <a:ea typeface="+mn-ea"/>
                <a:cs typeface="+mn-cs"/>
              </a:defRPr>
            </a:pPr>
            <a:r>
              <a:rPr lang="en-NZ" sz="1800" b="1">
                <a:latin typeface="Arial" panose="020B0604020202020204" pitchFamily="34" charset="0"/>
                <a:cs typeface="Arial" panose="020B0604020202020204" pitchFamily="34" charset="0"/>
              </a:rPr>
              <a:t>% of GDP</a:t>
            </a:r>
          </a:p>
        </c:rich>
      </c:tx>
      <c:layout>
        <c:manualLayout>
          <c:xMode val="edge"/>
          <c:yMode val="edge"/>
          <c:x val="0"/>
          <c:y val="3.2274326694330675E-2"/>
        </c:manualLayout>
      </c:layout>
      <c:overlay val="0"/>
      <c:spPr>
        <a:noFill/>
        <a:ln>
          <a:noFill/>
        </a:ln>
        <a:effectLst/>
      </c:spPr>
      <c:txPr>
        <a:bodyPr rot="0" spcFirstLastPara="1" vertOverflow="ellipsis" vert="horz" wrap="square" anchor="ctr" anchorCtr="1"/>
        <a:lstStyle/>
        <a:p>
          <a:pPr>
            <a:defRPr lang="en-US"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8.1138334551842883E-2"/>
          <c:y val="0.12957396041886018"/>
          <c:w val="0.88402488667480628"/>
          <c:h val="0.61967217676584974"/>
        </c:manualLayout>
      </c:layout>
      <c:lineChart>
        <c:grouping val="standard"/>
        <c:varyColors val="0"/>
        <c:ser>
          <c:idx val="0"/>
          <c:order val="0"/>
          <c:tx>
            <c:strRef>
              <c:f>'Data Fig 2'!$C$5</c:f>
              <c:strCache>
                <c:ptCount val="1"/>
                <c:pt idx="0">
                  <c:v>Core Crown revenue</c:v>
                </c:pt>
              </c:strCache>
            </c:strRef>
          </c:tx>
          <c:spPr>
            <a:ln w="38100" cap="rnd">
              <a:solidFill>
                <a:srgbClr val="0083AC"/>
              </a:solidFill>
              <a:round/>
            </a:ln>
            <a:effectLst/>
          </c:spPr>
          <c:marker>
            <c:symbol val="none"/>
          </c:marker>
          <c:cat>
            <c:strRef>
              <c:f>'Data Fig 2'!$B$6:$B$15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Fig 2'!$C$6:$C$15</c:f>
              <c:numCache>
                <c:formatCode>0.00</c:formatCode>
                <c:ptCount val="10"/>
                <c:pt idx="0">
                  <c:v>32.200000000000003</c:v>
                </c:pt>
                <c:pt idx="1">
                  <c:v>30.7</c:v>
                </c:pt>
                <c:pt idx="2">
                  <c:v>31.7</c:v>
                </c:pt>
                <c:pt idx="3">
                  <c:v>30.9</c:v>
                </c:pt>
                <c:pt idx="4">
                  <c:v>30.4</c:v>
                </c:pt>
                <c:pt idx="5">
                  <c:v>31.3</c:v>
                </c:pt>
                <c:pt idx="6">
                  <c:v>31.2</c:v>
                </c:pt>
                <c:pt idx="7">
                  <c:v>31.5</c:v>
                </c:pt>
                <c:pt idx="8">
                  <c:v>31.7</c:v>
                </c:pt>
                <c:pt idx="9">
                  <c:v>31.8</c:v>
                </c:pt>
              </c:numCache>
            </c:numRef>
          </c:val>
          <c:smooth val="0"/>
          <c:extLst>
            <c:ext xmlns:c16="http://schemas.microsoft.com/office/drawing/2014/chart" uri="{C3380CC4-5D6E-409C-BE32-E72D297353CC}">
              <c16:uniqueId val="{00000000-6F4D-45EA-B250-2D697B26F285}"/>
            </c:ext>
          </c:extLst>
        </c:ser>
        <c:ser>
          <c:idx val="1"/>
          <c:order val="1"/>
          <c:tx>
            <c:strRef>
              <c:f>'Data Fig 2'!$D$5</c:f>
              <c:strCache>
                <c:ptCount val="1"/>
                <c:pt idx="0">
                  <c:v>Core Crown expenses</c:v>
                </c:pt>
              </c:strCache>
            </c:strRef>
          </c:tx>
          <c:spPr>
            <a:ln w="38100" cap="rnd">
              <a:solidFill>
                <a:srgbClr val="3E403A"/>
              </a:solidFill>
              <a:round/>
            </a:ln>
            <a:effectLst/>
          </c:spPr>
          <c:marker>
            <c:symbol val="none"/>
          </c:marker>
          <c:cat>
            <c:strRef>
              <c:f>'Data Fig 2'!$B$6:$B$15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Fig 2'!$D$6:$D$15</c:f>
              <c:numCache>
                <c:formatCode>0.00</c:formatCode>
                <c:ptCount val="10"/>
                <c:pt idx="0">
                  <c:v>34.4</c:v>
                </c:pt>
                <c:pt idx="1">
                  <c:v>31.7</c:v>
                </c:pt>
                <c:pt idx="2">
                  <c:v>33</c:v>
                </c:pt>
                <c:pt idx="3">
                  <c:v>32.6</c:v>
                </c:pt>
                <c:pt idx="4">
                  <c:v>32.1</c:v>
                </c:pt>
                <c:pt idx="5">
                  <c:v>32.200000000000003</c:v>
                </c:pt>
                <c:pt idx="6">
                  <c:v>31.2</c:v>
                </c:pt>
                <c:pt idx="7">
                  <c:v>30.7</c:v>
                </c:pt>
                <c:pt idx="8">
                  <c:v>30.3</c:v>
                </c:pt>
                <c:pt idx="9">
                  <c:v>29.799999999999997</c:v>
                </c:pt>
              </c:numCache>
            </c:numRef>
          </c:val>
          <c:smooth val="0"/>
          <c:extLst>
            <c:ext xmlns:c16="http://schemas.microsoft.com/office/drawing/2014/chart" uri="{C3380CC4-5D6E-409C-BE32-E72D297353CC}">
              <c16:uniqueId val="{00000001-6F4D-45EA-B250-2D697B26F285}"/>
            </c:ext>
          </c:extLst>
        </c:ser>
        <c:dLbls>
          <c:showLegendKey val="0"/>
          <c:showVal val="0"/>
          <c:showCatName val="0"/>
          <c:showSerName val="0"/>
          <c:showPercent val="0"/>
          <c:showBubbleSize val="0"/>
        </c:dLbls>
        <c:smooth val="0"/>
        <c:axId val="1041019888"/>
        <c:axId val="1041018576"/>
      </c:lineChart>
      <c:catAx>
        <c:axId val="1041019888"/>
        <c:scaling>
          <c:orientation val="minMax"/>
        </c:scaling>
        <c:delete val="0"/>
        <c:axPos val="b"/>
        <c:numFmt formatCode="General"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041018576"/>
        <c:crosses val="autoZero"/>
        <c:auto val="1"/>
        <c:lblAlgn val="ctr"/>
        <c:lblOffset val="100"/>
        <c:noMultiLvlLbl val="0"/>
      </c:catAx>
      <c:valAx>
        <c:axId val="1041018576"/>
        <c:scaling>
          <c:orientation val="minMax"/>
          <c:min val="28"/>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041019888"/>
        <c:crossesAt val="5"/>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lang="en-US" sz="1000" b="0" i="0" u="none" strike="noStrike" kern="1200" baseline="0">
          <a:solidFill>
            <a:schemeClr val="tx1"/>
          </a:solidFill>
          <a:latin typeface="+mn-lt"/>
          <a:ea typeface="+mn-ea"/>
          <a:cs typeface="+mn-cs"/>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273354805151819E-2"/>
          <c:y val="0.12079382994919699"/>
          <c:w val="0.92860273340824062"/>
          <c:h val="0.66104962076590823"/>
        </c:manualLayout>
      </c:layout>
      <c:barChart>
        <c:barDir val="col"/>
        <c:grouping val="stacked"/>
        <c:varyColors val="0"/>
        <c:ser>
          <c:idx val="1"/>
          <c:order val="0"/>
          <c:tx>
            <c:strRef>
              <c:f>'Data Fig 3'!$E$6</c:f>
              <c:strCache>
                <c:ptCount val="1"/>
                <c:pt idx="0">
                  <c:v>SOEs</c:v>
                </c:pt>
              </c:strCache>
            </c:strRef>
          </c:tx>
          <c:spPr>
            <a:solidFill>
              <a:srgbClr val="A9A7A5"/>
            </a:solidFill>
          </c:spPr>
          <c:invertIfNegative val="0"/>
          <c:cat>
            <c:strRef>
              <c:f>'Data Fig 3'!$B$8:$B$17</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Fig 3'!$E$8:$E$17</c:f>
              <c:numCache>
                <c:formatCode>0.00</c:formatCode>
                <c:ptCount val="10"/>
                <c:pt idx="0">
                  <c:v>0.35586798940060882</c:v>
                </c:pt>
                <c:pt idx="1">
                  <c:v>0.32352231184066776</c:v>
                </c:pt>
                <c:pt idx="2" formatCode="0.000">
                  <c:v>-7.1282950543888904E-2</c:v>
                </c:pt>
                <c:pt idx="3">
                  <c:v>0.11492377106265414</c:v>
                </c:pt>
                <c:pt idx="4">
                  <c:v>0.17548400682632787</c:v>
                </c:pt>
                <c:pt idx="5">
                  <c:v>2.0828169682932773E-2</c:v>
                </c:pt>
                <c:pt idx="6">
                  <c:v>7.8817578684574022E-2</c:v>
                </c:pt>
                <c:pt idx="7">
                  <c:v>3.7569480057180749E-2</c:v>
                </c:pt>
                <c:pt idx="8">
                  <c:v>5.3826044987808394E-2</c:v>
                </c:pt>
                <c:pt idx="9">
                  <c:v>5.1514704013682307E-2</c:v>
                </c:pt>
              </c:numCache>
            </c:numRef>
          </c:val>
          <c:extLst>
            <c:ext xmlns:c16="http://schemas.microsoft.com/office/drawing/2014/chart" uri="{C3380CC4-5D6E-409C-BE32-E72D297353CC}">
              <c16:uniqueId val="{00000000-ACA6-42A2-A9EF-93DD0E8CE26A}"/>
            </c:ext>
          </c:extLst>
        </c:ser>
        <c:ser>
          <c:idx val="2"/>
          <c:order val="1"/>
          <c:tx>
            <c:strRef>
              <c:f>'Data Fig 3'!$D$6</c:f>
              <c:strCache>
                <c:ptCount val="1"/>
                <c:pt idx="0">
                  <c:v>Crown entities excl ACC</c:v>
                </c:pt>
              </c:strCache>
            </c:strRef>
          </c:tx>
          <c:spPr>
            <a:solidFill>
              <a:srgbClr val="67A854"/>
            </a:solidFill>
          </c:spPr>
          <c:invertIfNegative val="0"/>
          <c:cat>
            <c:strRef>
              <c:f>'Data Fig 3'!$B$8:$B$17</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Fig 3'!$D$8:$D$17</c:f>
              <c:numCache>
                <c:formatCode>0.00</c:formatCode>
                <c:ptCount val="10"/>
                <c:pt idx="0">
                  <c:v>-0.30111906795436139</c:v>
                </c:pt>
                <c:pt idx="1">
                  <c:v>-0.62215829200128414</c:v>
                </c:pt>
                <c:pt idx="2" formatCode="0.000">
                  <c:v>-0.47521967029259277</c:v>
                </c:pt>
                <c:pt idx="3">
                  <c:v>-0.2988018047629008</c:v>
                </c:pt>
                <c:pt idx="4">
                  <c:v>-0.17548400682632787</c:v>
                </c:pt>
                <c:pt idx="5">
                  <c:v>-0.35407888460985709</c:v>
                </c:pt>
                <c:pt idx="6">
                  <c:v>-0.11822636802686104</c:v>
                </c:pt>
                <c:pt idx="7">
                  <c:v>3.7569480057180749E-2</c:v>
                </c:pt>
                <c:pt idx="8">
                  <c:v>0.12559410497155293</c:v>
                </c:pt>
                <c:pt idx="9">
                  <c:v>0.20605881605472923</c:v>
                </c:pt>
              </c:numCache>
            </c:numRef>
          </c:val>
          <c:extLst>
            <c:ext xmlns:c16="http://schemas.microsoft.com/office/drawing/2014/chart" uri="{C3380CC4-5D6E-409C-BE32-E72D297353CC}">
              <c16:uniqueId val="{00000001-ACA6-42A2-A9EF-93DD0E8CE26A}"/>
            </c:ext>
          </c:extLst>
        </c:ser>
        <c:ser>
          <c:idx val="3"/>
          <c:order val="2"/>
          <c:tx>
            <c:strRef>
              <c:f>'Data Fig 3'!$C$6</c:f>
              <c:strCache>
                <c:ptCount val="1"/>
                <c:pt idx="0">
                  <c:v>Core Crown</c:v>
                </c:pt>
              </c:strCache>
            </c:strRef>
          </c:tx>
          <c:spPr>
            <a:solidFill>
              <a:srgbClr val="0083AC"/>
            </a:solidFill>
          </c:spPr>
          <c:invertIfNegative val="0"/>
          <c:cat>
            <c:strRef>
              <c:f>'Data Fig 3'!$B$8:$B$17</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Fig 3'!$C$8:$C$17</c:f>
              <c:numCache>
                <c:formatCode>0.00</c:formatCode>
                <c:ptCount val="10"/>
                <c:pt idx="0">
                  <c:v>-2.2173313185730241</c:v>
                </c:pt>
                <c:pt idx="1">
                  <c:v>-1.0452259305621574</c:v>
                </c:pt>
                <c:pt idx="2">
                  <c:v>-1.3781370438485188</c:v>
                </c:pt>
                <c:pt idx="3">
                  <c:v>-1.6778870575147504</c:v>
                </c:pt>
                <c:pt idx="4">
                  <c:v>-1.6670980648501148</c:v>
                </c:pt>
                <c:pt idx="5">
                  <c:v>-0.8539549570002436</c:v>
                </c:pt>
                <c:pt idx="6">
                  <c:v>1.9704394671143505E-2</c:v>
                </c:pt>
                <c:pt idx="7">
                  <c:v>0.84531330128656679</c:v>
                </c:pt>
                <c:pt idx="8">
                  <c:v>1.4712452296667629</c:v>
                </c:pt>
                <c:pt idx="9">
                  <c:v>1.9403871845153673</c:v>
                </c:pt>
              </c:numCache>
            </c:numRef>
          </c:val>
          <c:extLst>
            <c:ext xmlns:c16="http://schemas.microsoft.com/office/drawing/2014/chart" uri="{C3380CC4-5D6E-409C-BE32-E72D297353CC}">
              <c16:uniqueId val="{00000002-ACA6-42A2-A9EF-93DD0E8CE26A}"/>
            </c:ext>
          </c:extLst>
        </c:ser>
        <c:dLbls>
          <c:showLegendKey val="0"/>
          <c:showVal val="0"/>
          <c:showCatName val="0"/>
          <c:showSerName val="0"/>
          <c:showPercent val="0"/>
          <c:showBubbleSize val="0"/>
        </c:dLbls>
        <c:gapWidth val="150"/>
        <c:overlap val="100"/>
        <c:axId val="753104760"/>
        <c:axId val="753099272"/>
      </c:barChart>
      <c:lineChart>
        <c:grouping val="standard"/>
        <c:varyColors val="0"/>
        <c:ser>
          <c:idx val="0"/>
          <c:order val="3"/>
          <c:tx>
            <c:strRef>
              <c:f>'Data Fig 3'!$G$6</c:f>
              <c:strCache>
                <c:ptCount val="1"/>
                <c:pt idx="0">
                  <c:v>OBEGALx</c:v>
                </c:pt>
              </c:strCache>
            </c:strRef>
          </c:tx>
          <c:spPr>
            <a:ln w="38100" cap="flat" cmpd="sng" algn="ctr">
              <a:solidFill>
                <a:srgbClr val="3E403A"/>
              </a:solidFill>
              <a:prstDash val="solid"/>
            </a:ln>
            <a:effectLst/>
          </c:spPr>
          <c:marker>
            <c:symbol val="none"/>
          </c:marker>
          <c:cat>
            <c:strRef>
              <c:f>'Data Fig 3'!$B$8:$B$17</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Fig 3'!$G$8:$G$17</c:f>
              <c:numCache>
                <c:formatCode>0.00</c:formatCode>
                <c:ptCount val="10"/>
                <c:pt idx="0">
                  <c:v>-2.3815780829117665</c:v>
                </c:pt>
                <c:pt idx="1">
                  <c:v>-1.7918158809636981</c:v>
                </c:pt>
                <c:pt idx="2">
                  <c:v>-2.0909665492874083</c:v>
                </c:pt>
                <c:pt idx="3">
                  <c:v>-2.1375821417653671</c:v>
                </c:pt>
                <c:pt idx="4">
                  <c:v>-1.8864530733830245</c:v>
                </c:pt>
                <c:pt idx="5">
                  <c:v>-1.4163155384394284</c:v>
                </c:pt>
                <c:pt idx="6">
                  <c:v>-0.15763515736914804</c:v>
                </c:pt>
                <c:pt idx="7">
                  <c:v>0.75138960114361497</c:v>
                </c:pt>
                <c:pt idx="8">
                  <c:v>1.4533032146708269</c:v>
                </c:pt>
                <c:pt idx="9">
                  <c:v>2.0090734565336099</c:v>
                </c:pt>
              </c:numCache>
            </c:numRef>
          </c:val>
          <c:smooth val="0"/>
          <c:extLst>
            <c:ext xmlns:c16="http://schemas.microsoft.com/office/drawing/2014/chart" uri="{C3380CC4-5D6E-409C-BE32-E72D297353CC}">
              <c16:uniqueId val="{00000003-ACA6-42A2-A9EF-93DD0E8CE26A}"/>
            </c:ext>
          </c:extLst>
        </c:ser>
        <c:dLbls>
          <c:showLegendKey val="0"/>
          <c:showVal val="0"/>
          <c:showCatName val="0"/>
          <c:showSerName val="0"/>
          <c:showPercent val="0"/>
          <c:showBubbleSize val="0"/>
        </c:dLbls>
        <c:marker val="1"/>
        <c:smooth val="0"/>
        <c:axId val="753110248"/>
        <c:axId val="753105152"/>
        <c:extLst/>
      </c:lineChart>
      <c:catAx>
        <c:axId val="753104760"/>
        <c:scaling>
          <c:orientation val="minMax"/>
        </c:scaling>
        <c:delete val="0"/>
        <c:axPos val="b"/>
        <c:title>
          <c:tx>
            <c:rich>
              <a:bodyPr/>
              <a:lstStyle/>
              <a:p>
                <a:pPr>
                  <a:defRPr/>
                </a:pPr>
                <a:r>
                  <a:rPr lang="en-NZ"/>
                  <a:t>Year ending 30 June</a:t>
                </a:r>
              </a:p>
            </c:rich>
          </c:tx>
          <c:layout>
            <c:manualLayout>
              <c:xMode val="edge"/>
              <c:yMode val="edge"/>
              <c:x val="0.41258399623124031"/>
              <c:y val="0.86262739992146653"/>
            </c:manualLayout>
          </c:layout>
          <c:overlay val="0"/>
        </c:title>
        <c:numFmt formatCode="General" sourceLinked="1"/>
        <c:majorTickMark val="out"/>
        <c:minorTickMark val="none"/>
        <c:tickLblPos val="low"/>
        <c:spPr>
          <a:ln>
            <a:solidFill>
              <a:srgbClr val="000000"/>
            </a:solidFill>
          </a:ln>
        </c:spPr>
        <c:crossAx val="753099272"/>
        <c:crosses val="autoZero"/>
        <c:auto val="1"/>
        <c:lblAlgn val="ctr"/>
        <c:lblOffset val="100"/>
        <c:tickMarkSkip val="1"/>
        <c:noMultiLvlLbl val="0"/>
      </c:catAx>
      <c:valAx>
        <c:axId val="753099272"/>
        <c:scaling>
          <c:orientation val="minMax"/>
        </c:scaling>
        <c:delete val="0"/>
        <c:axPos val="l"/>
        <c:majorGridlines>
          <c:spPr>
            <a:ln>
              <a:solidFill>
                <a:srgbClr val="A9A7A5"/>
              </a:solidFill>
            </a:ln>
          </c:spPr>
        </c:majorGridlines>
        <c:numFmt formatCode="0" sourceLinked="0"/>
        <c:majorTickMark val="none"/>
        <c:minorTickMark val="none"/>
        <c:tickLblPos val="low"/>
        <c:spPr>
          <a:ln>
            <a:solidFill>
              <a:srgbClr val="000000"/>
            </a:solidFill>
          </a:ln>
        </c:spPr>
        <c:crossAx val="753104760"/>
        <c:crossesAt val="6"/>
        <c:crossBetween val="between"/>
      </c:valAx>
      <c:valAx>
        <c:axId val="753105152"/>
        <c:scaling>
          <c:orientation val="minMax"/>
          <c:max val="6"/>
          <c:min val="-12"/>
        </c:scaling>
        <c:delete val="1"/>
        <c:axPos val="r"/>
        <c:numFmt formatCode="General" sourceLinked="0"/>
        <c:majorTickMark val="out"/>
        <c:minorTickMark val="none"/>
        <c:tickLblPos val="none"/>
        <c:crossAx val="753110248"/>
        <c:crosses val="max"/>
        <c:crossBetween val="between"/>
      </c:valAx>
      <c:catAx>
        <c:axId val="753110248"/>
        <c:scaling>
          <c:orientation val="minMax"/>
        </c:scaling>
        <c:delete val="1"/>
        <c:axPos val="b"/>
        <c:numFmt formatCode="General" sourceLinked="1"/>
        <c:majorTickMark val="out"/>
        <c:minorTickMark val="none"/>
        <c:tickLblPos val="none"/>
        <c:crossAx val="753105152"/>
        <c:crosses val="autoZero"/>
        <c:auto val="1"/>
        <c:lblAlgn val="ctr"/>
        <c:lblOffset val="100"/>
        <c:noMultiLvlLbl val="0"/>
      </c:catAx>
      <c:spPr>
        <a:noFill/>
      </c:spPr>
    </c:plotArea>
    <c:legend>
      <c:legendPos val="b"/>
      <c:overlay val="0"/>
    </c:legend>
    <c:plotVisOnly val="1"/>
    <c:dispBlanksAs val="gap"/>
    <c:showDLblsOverMax val="0"/>
  </c:chart>
  <c:spPr>
    <a:noFill/>
    <a:ln>
      <a:noFill/>
    </a:ln>
  </c:spPr>
  <c:txPr>
    <a:bodyPr/>
    <a:lstStyle/>
    <a:p>
      <a:pPr>
        <a:defRPr sz="1800">
          <a:latin typeface="Arial" pitchFamily="34" charset="0"/>
          <a:cs typeface="Arial" pitchFamily="34" charset="0"/>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908140073462095E-2"/>
          <c:y val="0.10714105131244686"/>
          <c:w val="0.85492088283766177"/>
          <c:h val="0.69986893212065249"/>
        </c:manualLayout>
      </c:layout>
      <c:lineChart>
        <c:grouping val="standard"/>
        <c:varyColors val="0"/>
        <c:ser>
          <c:idx val="0"/>
          <c:order val="0"/>
          <c:tx>
            <c:strRef>
              <c:f>'Data 1.1'!$C$4</c:f>
              <c:strCache>
                <c:ptCount val="1"/>
                <c:pt idx="0">
                  <c:v>Business confidence</c:v>
                </c:pt>
              </c:strCache>
            </c:strRef>
          </c:tx>
          <c:spPr>
            <a:ln w="38100" cap="rnd">
              <a:solidFill>
                <a:schemeClr val="accent1"/>
              </a:solidFill>
              <a:round/>
            </a:ln>
            <a:effectLst/>
          </c:spPr>
          <c:marker>
            <c:symbol val="none"/>
          </c:marker>
          <c:cat>
            <c:numRef>
              <c:f>'Data 1.1'!$B$6:$B$126</c:f>
              <c:numCache>
                <c:formatCode>mmm\-yy</c:formatCode>
                <c:ptCount val="121"/>
                <c:pt idx="0">
                  <c:v>42583</c:v>
                </c:pt>
                <c:pt idx="1">
                  <c:v>42614</c:v>
                </c:pt>
                <c:pt idx="2">
                  <c:v>42644</c:v>
                </c:pt>
                <c:pt idx="3">
                  <c:v>42675</c:v>
                </c:pt>
                <c:pt idx="4">
                  <c:v>42705</c:v>
                </c:pt>
                <c:pt idx="5">
                  <c:v>42736</c:v>
                </c:pt>
                <c:pt idx="6">
                  <c:v>42767</c:v>
                </c:pt>
                <c:pt idx="7">
                  <c:v>42795</c:v>
                </c:pt>
                <c:pt idx="8">
                  <c:v>42826</c:v>
                </c:pt>
                <c:pt idx="9">
                  <c:v>42856</c:v>
                </c:pt>
                <c:pt idx="10">
                  <c:v>42887</c:v>
                </c:pt>
                <c:pt idx="11">
                  <c:v>42917</c:v>
                </c:pt>
                <c:pt idx="12">
                  <c:v>42948</c:v>
                </c:pt>
                <c:pt idx="13">
                  <c:v>42979</c:v>
                </c:pt>
                <c:pt idx="14">
                  <c:v>43009</c:v>
                </c:pt>
                <c:pt idx="15">
                  <c:v>43040</c:v>
                </c:pt>
                <c:pt idx="16">
                  <c:v>43070</c:v>
                </c:pt>
                <c:pt idx="17">
                  <c:v>43101</c:v>
                </c:pt>
                <c:pt idx="18">
                  <c:v>43132</c:v>
                </c:pt>
                <c:pt idx="19">
                  <c:v>43160</c:v>
                </c:pt>
                <c:pt idx="20">
                  <c:v>43191</c:v>
                </c:pt>
                <c:pt idx="21">
                  <c:v>43221</c:v>
                </c:pt>
                <c:pt idx="22">
                  <c:v>43252</c:v>
                </c:pt>
                <c:pt idx="23">
                  <c:v>43282</c:v>
                </c:pt>
                <c:pt idx="24">
                  <c:v>43313</c:v>
                </c:pt>
                <c:pt idx="25">
                  <c:v>43344</c:v>
                </c:pt>
                <c:pt idx="26">
                  <c:v>43374</c:v>
                </c:pt>
                <c:pt idx="27">
                  <c:v>43405</c:v>
                </c:pt>
                <c:pt idx="28">
                  <c:v>43435</c:v>
                </c:pt>
                <c:pt idx="29">
                  <c:v>43466</c:v>
                </c:pt>
                <c:pt idx="30">
                  <c:v>43497</c:v>
                </c:pt>
                <c:pt idx="31">
                  <c:v>43525</c:v>
                </c:pt>
                <c:pt idx="32">
                  <c:v>43556</c:v>
                </c:pt>
                <c:pt idx="33">
                  <c:v>43586</c:v>
                </c:pt>
                <c:pt idx="34">
                  <c:v>43617</c:v>
                </c:pt>
                <c:pt idx="35">
                  <c:v>43647</c:v>
                </c:pt>
                <c:pt idx="36">
                  <c:v>43678</c:v>
                </c:pt>
                <c:pt idx="37">
                  <c:v>43709</c:v>
                </c:pt>
                <c:pt idx="38">
                  <c:v>43739</c:v>
                </c:pt>
                <c:pt idx="39">
                  <c:v>43770</c:v>
                </c:pt>
                <c:pt idx="40">
                  <c:v>43800</c:v>
                </c:pt>
                <c:pt idx="41">
                  <c:v>43831</c:v>
                </c:pt>
                <c:pt idx="42">
                  <c:v>43862</c:v>
                </c:pt>
                <c:pt idx="43">
                  <c:v>43891</c:v>
                </c:pt>
                <c:pt idx="44">
                  <c:v>43922</c:v>
                </c:pt>
                <c:pt idx="45">
                  <c:v>43952</c:v>
                </c:pt>
                <c:pt idx="46">
                  <c:v>43983</c:v>
                </c:pt>
                <c:pt idx="47">
                  <c:v>44013</c:v>
                </c:pt>
                <c:pt idx="48">
                  <c:v>44044</c:v>
                </c:pt>
                <c:pt idx="49">
                  <c:v>44075</c:v>
                </c:pt>
                <c:pt idx="50">
                  <c:v>44105</c:v>
                </c:pt>
                <c:pt idx="51">
                  <c:v>44136</c:v>
                </c:pt>
                <c:pt idx="52">
                  <c:v>44166</c:v>
                </c:pt>
                <c:pt idx="53">
                  <c:v>44197</c:v>
                </c:pt>
                <c:pt idx="54">
                  <c:v>44228</c:v>
                </c:pt>
                <c:pt idx="55">
                  <c:v>44256</c:v>
                </c:pt>
                <c:pt idx="56">
                  <c:v>44287</c:v>
                </c:pt>
                <c:pt idx="57">
                  <c:v>44317</c:v>
                </c:pt>
                <c:pt idx="58">
                  <c:v>44348</c:v>
                </c:pt>
                <c:pt idx="59">
                  <c:v>44378</c:v>
                </c:pt>
                <c:pt idx="60">
                  <c:v>44409</c:v>
                </c:pt>
                <c:pt idx="61">
                  <c:v>44440</c:v>
                </c:pt>
                <c:pt idx="62">
                  <c:v>44470</c:v>
                </c:pt>
                <c:pt idx="63">
                  <c:v>44501</c:v>
                </c:pt>
                <c:pt idx="64">
                  <c:v>44531</c:v>
                </c:pt>
                <c:pt idx="65">
                  <c:v>44562</c:v>
                </c:pt>
                <c:pt idx="66">
                  <c:v>44593</c:v>
                </c:pt>
                <c:pt idx="67">
                  <c:v>44621</c:v>
                </c:pt>
                <c:pt idx="68">
                  <c:v>44652</c:v>
                </c:pt>
                <c:pt idx="69">
                  <c:v>44682</c:v>
                </c:pt>
                <c:pt idx="70">
                  <c:v>44713</c:v>
                </c:pt>
                <c:pt idx="71">
                  <c:v>44743</c:v>
                </c:pt>
                <c:pt idx="72">
                  <c:v>44774</c:v>
                </c:pt>
                <c:pt idx="73">
                  <c:v>44805</c:v>
                </c:pt>
                <c:pt idx="74">
                  <c:v>44835</c:v>
                </c:pt>
                <c:pt idx="75">
                  <c:v>44866</c:v>
                </c:pt>
                <c:pt idx="76">
                  <c:v>44896</c:v>
                </c:pt>
                <c:pt idx="77">
                  <c:v>44927</c:v>
                </c:pt>
                <c:pt idx="78">
                  <c:v>44958</c:v>
                </c:pt>
                <c:pt idx="79">
                  <c:v>44986</c:v>
                </c:pt>
                <c:pt idx="80">
                  <c:v>45017</c:v>
                </c:pt>
                <c:pt idx="81">
                  <c:v>45047</c:v>
                </c:pt>
                <c:pt idx="82">
                  <c:v>45078</c:v>
                </c:pt>
                <c:pt idx="83">
                  <c:v>45108</c:v>
                </c:pt>
                <c:pt idx="84">
                  <c:v>45139</c:v>
                </c:pt>
                <c:pt idx="85">
                  <c:v>45170</c:v>
                </c:pt>
                <c:pt idx="86">
                  <c:v>45200</c:v>
                </c:pt>
                <c:pt idx="87">
                  <c:v>45231</c:v>
                </c:pt>
                <c:pt idx="88">
                  <c:v>45261</c:v>
                </c:pt>
                <c:pt idx="89">
                  <c:v>45292</c:v>
                </c:pt>
                <c:pt idx="90">
                  <c:v>45323</c:v>
                </c:pt>
                <c:pt idx="91">
                  <c:v>45352</c:v>
                </c:pt>
                <c:pt idx="92">
                  <c:v>45383</c:v>
                </c:pt>
                <c:pt idx="93">
                  <c:v>45413</c:v>
                </c:pt>
                <c:pt idx="94">
                  <c:v>45444</c:v>
                </c:pt>
                <c:pt idx="95">
                  <c:v>45474</c:v>
                </c:pt>
                <c:pt idx="96">
                  <c:v>45505</c:v>
                </c:pt>
                <c:pt idx="97">
                  <c:v>45536</c:v>
                </c:pt>
                <c:pt idx="98">
                  <c:v>45566</c:v>
                </c:pt>
                <c:pt idx="99">
                  <c:v>45597</c:v>
                </c:pt>
                <c:pt idx="100">
                  <c:v>45627</c:v>
                </c:pt>
                <c:pt idx="101">
                  <c:v>45658</c:v>
                </c:pt>
                <c:pt idx="102">
                  <c:v>45689</c:v>
                </c:pt>
                <c:pt idx="103">
                  <c:v>45717</c:v>
                </c:pt>
                <c:pt idx="104">
                  <c:v>45748</c:v>
                </c:pt>
                <c:pt idx="105">
                  <c:v>45778</c:v>
                </c:pt>
                <c:pt idx="106">
                  <c:v>45809</c:v>
                </c:pt>
                <c:pt idx="107">
                  <c:v>45839</c:v>
                </c:pt>
                <c:pt idx="108">
                  <c:v>45870</c:v>
                </c:pt>
                <c:pt idx="109">
                  <c:v>45901</c:v>
                </c:pt>
                <c:pt idx="110">
                  <c:v>45931</c:v>
                </c:pt>
                <c:pt idx="111">
                  <c:v>45962</c:v>
                </c:pt>
                <c:pt idx="112">
                  <c:v>45992</c:v>
                </c:pt>
                <c:pt idx="113">
                  <c:v>46023</c:v>
                </c:pt>
                <c:pt idx="114">
                  <c:v>46054</c:v>
                </c:pt>
                <c:pt idx="115">
                  <c:v>46082</c:v>
                </c:pt>
                <c:pt idx="116">
                  <c:v>46113</c:v>
                </c:pt>
                <c:pt idx="117">
                  <c:v>46143</c:v>
                </c:pt>
                <c:pt idx="118">
                  <c:v>46174</c:v>
                </c:pt>
                <c:pt idx="119">
                  <c:v>46204</c:v>
                </c:pt>
                <c:pt idx="120">
                  <c:v>46235</c:v>
                </c:pt>
              </c:numCache>
            </c:numRef>
          </c:cat>
          <c:val>
            <c:numRef>
              <c:f>'Data 1.1'!$C$6:$C$126</c:f>
              <c:numCache>
                <c:formatCode>0.0</c:formatCode>
                <c:ptCount val="121"/>
                <c:pt idx="0">
                  <c:v>15.5</c:v>
                </c:pt>
                <c:pt idx="1">
                  <c:v>27.9</c:v>
                </c:pt>
                <c:pt idx="2">
                  <c:v>24.5</c:v>
                </c:pt>
                <c:pt idx="3">
                  <c:v>20.5</c:v>
                </c:pt>
                <c:pt idx="4">
                  <c:v>21.7</c:v>
                </c:pt>
                <c:pt idx="5">
                  <c:v>0</c:v>
                </c:pt>
                <c:pt idx="6">
                  <c:v>16.600000000000001</c:v>
                </c:pt>
                <c:pt idx="7">
                  <c:v>11.3</c:v>
                </c:pt>
                <c:pt idx="8">
                  <c:v>11</c:v>
                </c:pt>
                <c:pt idx="9">
                  <c:v>14.9</c:v>
                </c:pt>
                <c:pt idx="10">
                  <c:v>24.8</c:v>
                </c:pt>
                <c:pt idx="11">
                  <c:v>19.399999999999999</c:v>
                </c:pt>
                <c:pt idx="12">
                  <c:v>18.3</c:v>
                </c:pt>
                <c:pt idx="13">
                  <c:v>0</c:v>
                </c:pt>
                <c:pt idx="14">
                  <c:v>-10.6</c:v>
                </c:pt>
                <c:pt idx="15">
                  <c:v>-39.299999999999997</c:v>
                </c:pt>
                <c:pt idx="16">
                  <c:v>-37.799999999999997</c:v>
                </c:pt>
                <c:pt idx="17">
                  <c:v>0</c:v>
                </c:pt>
                <c:pt idx="18">
                  <c:v>-19</c:v>
                </c:pt>
                <c:pt idx="19">
                  <c:v>-20</c:v>
                </c:pt>
                <c:pt idx="20">
                  <c:v>-23.4</c:v>
                </c:pt>
                <c:pt idx="21">
                  <c:v>-27.2</c:v>
                </c:pt>
                <c:pt idx="22">
                  <c:v>-39</c:v>
                </c:pt>
                <c:pt idx="23">
                  <c:v>-44.9</c:v>
                </c:pt>
                <c:pt idx="24">
                  <c:v>-50.3</c:v>
                </c:pt>
                <c:pt idx="25">
                  <c:v>-38.299999999999997</c:v>
                </c:pt>
                <c:pt idx="26">
                  <c:v>-37.1</c:v>
                </c:pt>
                <c:pt idx="27">
                  <c:v>-37.1</c:v>
                </c:pt>
                <c:pt idx="28">
                  <c:v>-24.1</c:v>
                </c:pt>
                <c:pt idx="29">
                  <c:v>0</c:v>
                </c:pt>
                <c:pt idx="30">
                  <c:v>-30.9</c:v>
                </c:pt>
                <c:pt idx="31">
                  <c:v>-38</c:v>
                </c:pt>
                <c:pt idx="32">
                  <c:v>-37.5</c:v>
                </c:pt>
                <c:pt idx="33">
                  <c:v>-32</c:v>
                </c:pt>
                <c:pt idx="34">
                  <c:v>-38.1</c:v>
                </c:pt>
                <c:pt idx="35">
                  <c:v>-44.3</c:v>
                </c:pt>
                <c:pt idx="36">
                  <c:v>-52.3</c:v>
                </c:pt>
                <c:pt idx="37">
                  <c:v>-53.5</c:v>
                </c:pt>
                <c:pt idx="38">
                  <c:v>-42.4</c:v>
                </c:pt>
                <c:pt idx="39">
                  <c:v>-26.4</c:v>
                </c:pt>
                <c:pt idx="40">
                  <c:v>-13.2</c:v>
                </c:pt>
                <c:pt idx="41">
                  <c:v>0</c:v>
                </c:pt>
                <c:pt idx="42">
                  <c:v>-19.399999999999999</c:v>
                </c:pt>
                <c:pt idx="43">
                  <c:v>-63.5</c:v>
                </c:pt>
                <c:pt idx="44">
                  <c:v>-66.599999999999994</c:v>
                </c:pt>
                <c:pt idx="45">
                  <c:v>-41.8</c:v>
                </c:pt>
                <c:pt idx="46">
                  <c:v>-34.4</c:v>
                </c:pt>
                <c:pt idx="47">
                  <c:v>-31.8</c:v>
                </c:pt>
                <c:pt idx="48">
                  <c:v>-41.8</c:v>
                </c:pt>
                <c:pt idx="49">
                  <c:v>-28.5</c:v>
                </c:pt>
                <c:pt idx="50">
                  <c:v>-15.7</c:v>
                </c:pt>
                <c:pt idx="51">
                  <c:v>-6.9</c:v>
                </c:pt>
                <c:pt idx="52">
                  <c:v>9.4</c:v>
                </c:pt>
                <c:pt idx="53">
                  <c:v>0</c:v>
                </c:pt>
                <c:pt idx="54">
                  <c:v>7</c:v>
                </c:pt>
                <c:pt idx="55">
                  <c:v>-4.0999999999999996</c:v>
                </c:pt>
                <c:pt idx="56">
                  <c:v>-2</c:v>
                </c:pt>
                <c:pt idx="57">
                  <c:v>1.8</c:v>
                </c:pt>
                <c:pt idx="58">
                  <c:v>-0.6</c:v>
                </c:pt>
                <c:pt idx="59">
                  <c:v>-3.8</c:v>
                </c:pt>
                <c:pt idx="60">
                  <c:v>-14.2</c:v>
                </c:pt>
                <c:pt idx="61">
                  <c:v>-7.2</c:v>
                </c:pt>
                <c:pt idx="62">
                  <c:v>-13.4</c:v>
                </c:pt>
                <c:pt idx="63">
                  <c:v>-16.399999999999999</c:v>
                </c:pt>
                <c:pt idx="64">
                  <c:v>-23.2</c:v>
                </c:pt>
                <c:pt idx="65">
                  <c:v>0</c:v>
                </c:pt>
                <c:pt idx="66">
                  <c:v>-51.8</c:v>
                </c:pt>
                <c:pt idx="67">
                  <c:v>-41.9</c:v>
                </c:pt>
                <c:pt idx="68">
                  <c:v>-42</c:v>
                </c:pt>
                <c:pt idx="69">
                  <c:v>-55.6</c:v>
                </c:pt>
                <c:pt idx="70">
                  <c:v>-62.6</c:v>
                </c:pt>
                <c:pt idx="71">
                  <c:v>-56.7</c:v>
                </c:pt>
                <c:pt idx="72">
                  <c:v>-47.8</c:v>
                </c:pt>
                <c:pt idx="73">
                  <c:v>-36.700000000000003</c:v>
                </c:pt>
                <c:pt idx="74">
                  <c:v>-42.7</c:v>
                </c:pt>
                <c:pt idx="75">
                  <c:v>-57.1</c:v>
                </c:pt>
                <c:pt idx="76">
                  <c:v>-70.2</c:v>
                </c:pt>
                <c:pt idx="77">
                  <c:v>-52</c:v>
                </c:pt>
                <c:pt idx="78">
                  <c:v>-43.3</c:v>
                </c:pt>
                <c:pt idx="79">
                  <c:v>-43.4</c:v>
                </c:pt>
                <c:pt idx="80">
                  <c:v>-43.8</c:v>
                </c:pt>
                <c:pt idx="81">
                  <c:v>-31.1</c:v>
                </c:pt>
                <c:pt idx="82">
                  <c:v>-18</c:v>
                </c:pt>
                <c:pt idx="83">
                  <c:v>-13.1</c:v>
                </c:pt>
                <c:pt idx="84">
                  <c:v>-3.7</c:v>
                </c:pt>
                <c:pt idx="85">
                  <c:v>1.5</c:v>
                </c:pt>
                <c:pt idx="86">
                  <c:v>23.4</c:v>
                </c:pt>
                <c:pt idx="87">
                  <c:v>30.8</c:v>
                </c:pt>
                <c:pt idx="88">
                  <c:v>33.200000000000003</c:v>
                </c:pt>
                <c:pt idx="89">
                  <c:v>36.6</c:v>
                </c:pt>
                <c:pt idx="90">
                  <c:v>34.700000000000003</c:v>
                </c:pt>
                <c:pt idx="91">
                  <c:v>22.9</c:v>
                </c:pt>
                <c:pt idx="92">
                  <c:v>14.9</c:v>
                </c:pt>
                <c:pt idx="93">
                  <c:v>11.2</c:v>
                </c:pt>
                <c:pt idx="94">
                  <c:v>6.1</c:v>
                </c:pt>
                <c:pt idx="95">
                  <c:v>27.1</c:v>
                </c:pt>
                <c:pt idx="96">
                  <c:v>50.6</c:v>
                </c:pt>
                <c:pt idx="97">
                  <c:v>60.9</c:v>
                </c:pt>
                <c:pt idx="98">
                  <c:v>65.7</c:v>
                </c:pt>
                <c:pt idx="99">
                  <c:v>64.900000000000006</c:v>
                </c:pt>
                <c:pt idx="100">
                  <c:v>62.3</c:v>
                </c:pt>
                <c:pt idx="101">
                  <c:v>54.4</c:v>
                </c:pt>
                <c:pt idx="102">
                  <c:v>58.4</c:v>
                </c:pt>
                <c:pt idx="103">
                  <c:v>57.5</c:v>
                </c:pt>
                <c:pt idx="104">
                  <c:v>49.3</c:v>
                </c:pt>
                <c:pt idx="105">
                  <c:v>36.6</c:v>
                </c:pt>
                <c:pt idx="106">
                  <c:v>46.3</c:v>
                </c:pt>
                <c:pt idx="107">
                  <c:v>47.8</c:v>
                </c:pt>
                <c:pt idx="108">
                  <c:v>49.7</c:v>
                </c:pt>
                <c:pt idx="109">
                  <c:v>49.6</c:v>
                </c:pt>
                <c:pt idx="110">
                  <c:v>58.1</c:v>
                </c:pt>
                <c:pt idx="111">
                  <c:v>67.099999999999994</c:v>
                </c:pt>
                <c:pt idx="112">
                  <c:v>73.599999999999994</c:v>
                </c:pt>
                <c:pt idx="113">
                  <c:v>64.099999999999994</c:v>
                </c:pt>
                <c:pt idx="114">
                  <c:v>59.2</c:v>
                </c:pt>
                <c:pt idx="115">
                  <c:v>32.5</c:v>
                </c:pt>
                <c:pt idx="116">
                  <c:v>-10.6</c:v>
                </c:pt>
                <c:pt idx="117">
                  <c:v>10</c:v>
                </c:pt>
                <c:pt idx="118">
                  <c:v>36.6</c:v>
                </c:pt>
                <c:pt idx="119">
                  <c:v>56.1</c:v>
                </c:pt>
                <c:pt idx="120">
                  <c:v>53.7</c:v>
                </c:pt>
              </c:numCache>
            </c:numRef>
          </c:val>
          <c:smooth val="0"/>
          <c:extLst>
            <c:ext xmlns:c16="http://schemas.microsoft.com/office/drawing/2014/chart" uri="{C3380CC4-5D6E-409C-BE32-E72D297353CC}">
              <c16:uniqueId val="{00000000-1937-4D89-907D-29DEEEA930EA}"/>
            </c:ext>
          </c:extLst>
        </c:ser>
        <c:dLbls>
          <c:showLegendKey val="0"/>
          <c:showVal val="0"/>
          <c:showCatName val="0"/>
          <c:showSerName val="0"/>
          <c:showPercent val="0"/>
          <c:showBubbleSize val="0"/>
        </c:dLbls>
        <c:marker val="1"/>
        <c:smooth val="0"/>
        <c:axId val="1597175007"/>
        <c:axId val="1597189407"/>
      </c:lineChart>
      <c:lineChart>
        <c:grouping val="standard"/>
        <c:varyColors val="0"/>
        <c:ser>
          <c:idx val="1"/>
          <c:order val="1"/>
          <c:tx>
            <c:v>Consumer confidence (RHS)</c:v>
          </c:tx>
          <c:spPr>
            <a:ln w="38100" cap="rnd">
              <a:solidFill>
                <a:srgbClr val="3E403A"/>
              </a:solidFill>
              <a:round/>
            </a:ln>
            <a:effectLst/>
          </c:spPr>
          <c:marker>
            <c:symbol val="none"/>
          </c:marker>
          <c:cat>
            <c:numRef>
              <c:f>'Data 1.1'!$B$6:$B$126</c:f>
              <c:numCache>
                <c:formatCode>mmm\-yy</c:formatCode>
                <c:ptCount val="121"/>
                <c:pt idx="0">
                  <c:v>42583</c:v>
                </c:pt>
                <c:pt idx="1">
                  <c:v>42614</c:v>
                </c:pt>
                <c:pt idx="2">
                  <c:v>42644</c:v>
                </c:pt>
                <c:pt idx="3">
                  <c:v>42675</c:v>
                </c:pt>
                <c:pt idx="4">
                  <c:v>42705</c:v>
                </c:pt>
                <c:pt idx="5">
                  <c:v>42736</c:v>
                </c:pt>
                <c:pt idx="6">
                  <c:v>42767</c:v>
                </c:pt>
                <c:pt idx="7">
                  <c:v>42795</c:v>
                </c:pt>
                <c:pt idx="8">
                  <c:v>42826</c:v>
                </c:pt>
                <c:pt idx="9">
                  <c:v>42856</c:v>
                </c:pt>
                <c:pt idx="10">
                  <c:v>42887</c:v>
                </c:pt>
                <c:pt idx="11">
                  <c:v>42917</c:v>
                </c:pt>
                <c:pt idx="12">
                  <c:v>42948</c:v>
                </c:pt>
                <c:pt idx="13">
                  <c:v>42979</c:v>
                </c:pt>
                <c:pt idx="14">
                  <c:v>43009</c:v>
                </c:pt>
                <c:pt idx="15">
                  <c:v>43040</c:v>
                </c:pt>
                <c:pt idx="16">
                  <c:v>43070</c:v>
                </c:pt>
                <c:pt idx="17">
                  <c:v>43101</c:v>
                </c:pt>
                <c:pt idx="18">
                  <c:v>43132</c:v>
                </c:pt>
                <c:pt idx="19">
                  <c:v>43160</c:v>
                </c:pt>
                <c:pt idx="20">
                  <c:v>43191</c:v>
                </c:pt>
                <c:pt idx="21">
                  <c:v>43221</c:v>
                </c:pt>
                <c:pt idx="22">
                  <c:v>43252</c:v>
                </c:pt>
                <c:pt idx="23">
                  <c:v>43282</c:v>
                </c:pt>
                <c:pt idx="24">
                  <c:v>43313</c:v>
                </c:pt>
                <c:pt idx="25">
                  <c:v>43344</c:v>
                </c:pt>
                <c:pt idx="26">
                  <c:v>43374</c:v>
                </c:pt>
                <c:pt idx="27">
                  <c:v>43405</c:v>
                </c:pt>
                <c:pt idx="28">
                  <c:v>43435</c:v>
                </c:pt>
                <c:pt idx="29">
                  <c:v>43466</c:v>
                </c:pt>
                <c:pt idx="30">
                  <c:v>43497</c:v>
                </c:pt>
                <c:pt idx="31">
                  <c:v>43525</c:v>
                </c:pt>
                <c:pt idx="32">
                  <c:v>43556</c:v>
                </c:pt>
                <c:pt idx="33">
                  <c:v>43586</c:v>
                </c:pt>
                <c:pt idx="34">
                  <c:v>43617</c:v>
                </c:pt>
                <c:pt idx="35">
                  <c:v>43647</c:v>
                </c:pt>
                <c:pt idx="36">
                  <c:v>43678</c:v>
                </c:pt>
                <c:pt idx="37">
                  <c:v>43709</c:v>
                </c:pt>
                <c:pt idx="38">
                  <c:v>43739</c:v>
                </c:pt>
                <c:pt idx="39">
                  <c:v>43770</c:v>
                </c:pt>
                <c:pt idx="40">
                  <c:v>43800</c:v>
                </c:pt>
                <c:pt idx="41">
                  <c:v>43831</c:v>
                </c:pt>
                <c:pt idx="42">
                  <c:v>43862</c:v>
                </c:pt>
                <c:pt idx="43">
                  <c:v>43891</c:v>
                </c:pt>
                <c:pt idx="44">
                  <c:v>43922</c:v>
                </c:pt>
                <c:pt idx="45">
                  <c:v>43952</c:v>
                </c:pt>
                <c:pt idx="46">
                  <c:v>43983</c:v>
                </c:pt>
                <c:pt idx="47">
                  <c:v>44013</c:v>
                </c:pt>
                <c:pt idx="48">
                  <c:v>44044</c:v>
                </c:pt>
                <c:pt idx="49">
                  <c:v>44075</c:v>
                </c:pt>
                <c:pt idx="50">
                  <c:v>44105</c:v>
                </c:pt>
                <c:pt idx="51">
                  <c:v>44136</c:v>
                </c:pt>
                <c:pt idx="52">
                  <c:v>44166</c:v>
                </c:pt>
                <c:pt idx="53">
                  <c:v>44197</c:v>
                </c:pt>
                <c:pt idx="54">
                  <c:v>44228</c:v>
                </c:pt>
                <c:pt idx="55">
                  <c:v>44256</c:v>
                </c:pt>
                <c:pt idx="56">
                  <c:v>44287</c:v>
                </c:pt>
                <c:pt idx="57">
                  <c:v>44317</c:v>
                </c:pt>
                <c:pt idx="58">
                  <c:v>44348</c:v>
                </c:pt>
                <c:pt idx="59">
                  <c:v>44378</c:v>
                </c:pt>
                <c:pt idx="60">
                  <c:v>44409</c:v>
                </c:pt>
                <c:pt idx="61">
                  <c:v>44440</c:v>
                </c:pt>
                <c:pt idx="62">
                  <c:v>44470</c:v>
                </c:pt>
                <c:pt idx="63">
                  <c:v>44501</c:v>
                </c:pt>
                <c:pt idx="64">
                  <c:v>44531</c:v>
                </c:pt>
                <c:pt idx="65">
                  <c:v>44562</c:v>
                </c:pt>
                <c:pt idx="66">
                  <c:v>44593</c:v>
                </c:pt>
                <c:pt idx="67">
                  <c:v>44621</c:v>
                </c:pt>
                <c:pt idx="68">
                  <c:v>44652</c:v>
                </c:pt>
                <c:pt idx="69">
                  <c:v>44682</c:v>
                </c:pt>
                <c:pt idx="70">
                  <c:v>44713</c:v>
                </c:pt>
                <c:pt idx="71">
                  <c:v>44743</c:v>
                </c:pt>
                <c:pt idx="72">
                  <c:v>44774</c:v>
                </c:pt>
                <c:pt idx="73">
                  <c:v>44805</c:v>
                </c:pt>
                <c:pt idx="74">
                  <c:v>44835</c:v>
                </c:pt>
                <c:pt idx="75">
                  <c:v>44866</c:v>
                </c:pt>
                <c:pt idx="76">
                  <c:v>44896</c:v>
                </c:pt>
                <c:pt idx="77">
                  <c:v>44927</c:v>
                </c:pt>
                <c:pt idx="78">
                  <c:v>44958</c:v>
                </c:pt>
                <c:pt idx="79">
                  <c:v>44986</c:v>
                </c:pt>
                <c:pt idx="80">
                  <c:v>45017</c:v>
                </c:pt>
                <c:pt idx="81">
                  <c:v>45047</c:v>
                </c:pt>
                <c:pt idx="82">
                  <c:v>45078</c:v>
                </c:pt>
                <c:pt idx="83">
                  <c:v>45108</c:v>
                </c:pt>
                <c:pt idx="84">
                  <c:v>45139</c:v>
                </c:pt>
                <c:pt idx="85">
                  <c:v>45170</c:v>
                </c:pt>
                <c:pt idx="86">
                  <c:v>45200</c:v>
                </c:pt>
                <c:pt idx="87">
                  <c:v>45231</c:v>
                </c:pt>
                <c:pt idx="88">
                  <c:v>45261</c:v>
                </c:pt>
                <c:pt idx="89">
                  <c:v>45292</c:v>
                </c:pt>
                <c:pt idx="90">
                  <c:v>45323</c:v>
                </c:pt>
                <c:pt idx="91">
                  <c:v>45352</c:v>
                </c:pt>
                <c:pt idx="92">
                  <c:v>45383</c:v>
                </c:pt>
                <c:pt idx="93">
                  <c:v>45413</c:v>
                </c:pt>
                <c:pt idx="94">
                  <c:v>45444</c:v>
                </c:pt>
                <c:pt idx="95">
                  <c:v>45474</c:v>
                </c:pt>
                <c:pt idx="96">
                  <c:v>45505</c:v>
                </c:pt>
                <c:pt idx="97">
                  <c:v>45536</c:v>
                </c:pt>
                <c:pt idx="98">
                  <c:v>45566</c:v>
                </c:pt>
                <c:pt idx="99">
                  <c:v>45597</c:v>
                </c:pt>
                <c:pt idx="100">
                  <c:v>45627</c:v>
                </c:pt>
                <c:pt idx="101">
                  <c:v>45658</c:v>
                </c:pt>
                <c:pt idx="102">
                  <c:v>45689</c:v>
                </c:pt>
                <c:pt idx="103">
                  <c:v>45717</c:v>
                </c:pt>
                <c:pt idx="104">
                  <c:v>45748</c:v>
                </c:pt>
                <c:pt idx="105">
                  <c:v>45778</c:v>
                </c:pt>
                <c:pt idx="106">
                  <c:v>45809</c:v>
                </c:pt>
                <c:pt idx="107">
                  <c:v>45839</c:v>
                </c:pt>
                <c:pt idx="108">
                  <c:v>45870</c:v>
                </c:pt>
                <c:pt idx="109">
                  <c:v>45901</c:v>
                </c:pt>
                <c:pt idx="110">
                  <c:v>45931</c:v>
                </c:pt>
                <c:pt idx="111">
                  <c:v>45962</c:v>
                </c:pt>
                <c:pt idx="112">
                  <c:v>45992</c:v>
                </c:pt>
                <c:pt idx="113">
                  <c:v>46023</c:v>
                </c:pt>
                <c:pt idx="114">
                  <c:v>46054</c:v>
                </c:pt>
                <c:pt idx="115">
                  <c:v>46082</c:v>
                </c:pt>
                <c:pt idx="116">
                  <c:v>46113</c:v>
                </c:pt>
                <c:pt idx="117">
                  <c:v>46143</c:v>
                </c:pt>
                <c:pt idx="118">
                  <c:v>46174</c:v>
                </c:pt>
                <c:pt idx="119">
                  <c:v>46204</c:v>
                </c:pt>
                <c:pt idx="120">
                  <c:v>46235</c:v>
                </c:pt>
              </c:numCache>
            </c:numRef>
          </c:cat>
          <c:val>
            <c:numRef>
              <c:f>'Data 1.1'!$D$6:$D$126</c:f>
              <c:numCache>
                <c:formatCode>0.0</c:formatCode>
                <c:ptCount val="121"/>
                <c:pt idx="0">
                  <c:v>117.7</c:v>
                </c:pt>
                <c:pt idx="1">
                  <c:v>121</c:v>
                </c:pt>
                <c:pt idx="2">
                  <c:v>122.9</c:v>
                </c:pt>
                <c:pt idx="3">
                  <c:v>127.2</c:v>
                </c:pt>
                <c:pt idx="4">
                  <c:v>124.5</c:v>
                </c:pt>
                <c:pt idx="5">
                  <c:v>128.69999999999999</c:v>
                </c:pt>
                <c:pt idx="6">
                  <c:v>127.4</c:v>
                </c:pt>
                <c:pt idx="7">
                  <c:v>125.2</c:v>
                </c:pt>
                <c:pt idx="8">
                  <c:v>121.7</c:v>
                </c:pt>
                <c:pt idx="9">
                  <c:v>123.9</c:v>
                </c:pt>
                <c:pt idx="10">
                  <c:v>127.8</c:v>
                </c:pt>
                <c:pt idx="11">
                  <c:v>125.4</c:v>
                </c:pt>
                <c:pt idx="12">
                  <c:v>126.2</c:v>
                </c:pt>
                <c:pt idx="13">
                  <c:v>129.9</c:v>
                </c:pt>
                <c:pt idx="14">
                  <c:v>126.3</c:v>
                </c:pt>
                <c:pt idx="15">
                  <c:v>123.7</c:v>
                </c:pt>
                <c:pt idx="16">
                  <c:v>121.8</c:v>
                </c:pt>
                <c:pt idx="17">
                  <c:v>126.9</c:v>
                </c:pt>
                <c:pt idx="18">
                  <c:v>127.7</c:v>
                </c:pt>
                <c:pt idx="19">
                  <c:v>128</c:v>
                </c:pt>
                <c:pt idx="20">
                  <c:v>120.5</c:v>
                </c:pt>
                <c:pt idx="21">
                  <c:v>121</c:v>
                </c:pt>
                <c:pt idx="22">
                  <c:v>120</c:v>
                </c:pt>
                <c:pt idx="23">
                  <c:v>118.4</c:v>
                </c:pt>
                <c:pt idx="24">
                  <c:v>117.6</c:v>
                </c:pt>
                <c:pt idx="25">
                  <c:v>117.6</c:v>
                </c:pt>
                <c:pt idx="26">
                  <c:v>115.4</c:v>
                </c:pt>
                <c:pt idx="27">
                  <c:v>118.6</c:v>
                </c:pt>
                <c:pt idx="28">
                  <c:v>121.9</c:v>
                </c:pt>
                <c:pt idx="29">
                  <c:v>121.7</c:v>
                </c:pt>
                <c:pt idx="30">
                  <c:v>120.8</c:v>
                </c:pt>
                <c:pt idx="31">
                  <c:v>121.8</c:v>
                </c:pt>
                <c:pt idx="32">
                  <c:v>123.2</c:v>
                </c:pt>
                <c:pt idx="33">
                  <c:v>119.3</c:v>
                </c:pt>
                <c:pt idx="34">
                  <c:v>122.6</c:v>
                </c:pt>
                <c:pt idx="35">
                  <c:v>116.4</c:v>
                </c:pt>
                <c:pt idx="36">
                  <c:v>118.2</c:v>
                </c:pt>
                <c:pt idx="37">
                  <c:v>113.9</c:v>
                </c:pt>
                <c:pt idx="38">
                  <c:v>118.4</c:v>
                </c:pt>
                <c:pt idx="39">
                  <c:v>120.7</c:v>
                </c:pt>
                <c:pt idx="40">
                  <c:v>123.3</c:v>
                </c:pt>
                <c:pt idx="41">
                  <c:v>122.7</c:v>
                </c:pt>
                <c:pt idx="42">
                  <c:v>122.1</c:v>
                </c:pt>
                <c:pt idx="43">
                  <c:v>106.3</c:v>
                </c:pt>
                <c:pt idx="44">
                  <c:v>84.8</c:v>
                </c:pt>
                <c:pt idx="45">
                  <c:v>97.3</c:v>
                </c:pt>
                <c:pt idx="46">
                  <c:v>104.5</c:v>
                </c:pt>
                <c:pt idx="47">
                  <c:v>104.3</c:v>
                </c:pt>
                <c:pt idx="48">
                  <c:v>100.2</c:v>
                </c:pt>
                <c:pt idx="49">
                  <c:v>100</c:v>
                </c:pt>
                <c:pt idx="50">
                  <c:v>108.7</c:v>
                </c:pt>
                <c:pt idx="51">
                  <c:v>106.9</c:v>
                </c:pt>
                <c:pt idx="52">
                  <c:v>112</c:v>
                </c:pt>
                <c:pt idx="53">
                  <c:v>113.8</c:v>
                </c:pt>
                <c:pt idx="54">
                  <c:v>113.1</c:v>
                </c:pt>
                <c:pt idx="55">
                  <c:v>110.8</c:v>
                </c:pt>
                <c:pt idx="56">
                  <c:v>115.4</c:v>
                </c:pt>
                <c:pt idx="57">
                  <c:v>114</c:v>
                </c:pt>
                <c:pt idx="58">
                  <c:v>114.1</c:v>
                </c:pt>
                <c:pt idx="59">
                  <c:v>113.1</c:v>
                </c:pt>
                <c:pt idx="60">
                  <c:v>109.6</c:v>
                </c:pt>
                <c:pt idx="61">
                  <c:v>104.5</c:v>
                </c:pt>
                <c:pt idx="62">
                  <c:v>98</c:v>
                </c:pt>
                <c:pt idx="63">
                  <c:v>96.6</c:v>
                </c:pt>
                <c:pt idx="64">
                  <c:v>98.3</c:v>
                </c:pt>
                <c:pt idx="65">
                  <c:v>97.7</c:v>
                </c:pt>
                <c:pt idx="66">
                  <c:v>81.7</c:v>
                </c:pt>
                <c:pt idx="67">
                  <c:v>77.900000000000006</c:v>
                </c:pt>
                <c:pt idx="68">
                  <c:v>84.4</c:v>
                </c:pt>
                <c:pt idx="69">
                  <c:v>82.3</c:v>
                </c:pt>
                <c:pt idx="70">
                  <c:v>80.5</c:v>
                </c:pt>
                <c:pt idx="71">
                  <c:v>81.900000000000006</c:v>
                </c:pt>
                <c:pt idx="72">
                  <c:v>85.4</c:v>
                </c:pt>
                <c:pt idx="73">
                  <c:v>85.4</c:v>
                </c:pt>
                <c:pt idx="74">
                  <c:v>85.4</c:v>
                </c:pt>
                <c:pt idx="75">
                  <c:v>80.7</c:v>
                </c:pt>
                <c:pt idx="76">
                  <c:v>73.8</c:v>
                </c:pt>
                <c:pt idx="77">
                  <c:v>83.4</c:v>
                </c:pt>
                <c:pt idx="78">
                  <c:v>79.8</c:v>
                </c:pt>
                <c:pt idx="79">
                  <c:v>77.7</c:v>
                </c:pt>
                <c:pt idx="80">
                  <c:v>79.3</c:v>
                </c:pt>
                <c:pt idx="81">
                  <c:v>79.2</c:v>
                </c:pt>
                <c:pt idx="82">
                  <c:v>85.5</c:v>
                </c:pt>
                <c:pt idx="83">
                  <c:v>83.7</c:v>
                </c:pt>
                <c:pt idx="84">
                  <c:v>85</c:v>
                </c:pt>
                <c:pt idx="85">
                  <c:v>86.4</c:v>
                </c:pt>
                <c:pt idx="86">
                  <c:v>88.1</c:v>
                </c:pt>
                <c:pt idx="87">
                  <c:v>91.9</c:v>
                </c:pt>
                <c:pt idx="88">
                  <c:v>93.1</c:v>
                </c:pt>
                <c:pt idx="89">
                  <c:v>93.6</c:v>
                </c:pt>
                <c:pt idx="90">
                  <c:v>94.5</c:v>
                </c:pt>
                <c:pt idx="91">
                  <c:v>86.4</c:v>
                </c:pt>
                <c:pt idx="92">
                  <c:v>82.1</c:v>
                </c:pt>
                <c:pt idx="93">
                  <c:v>84.9</c:v>
                </c:pt>
                <c:pt idx="94">
                  <c:v>83.2</c:v>
                </c:pt>
                <c:pt idx="95">
                  <c:v>87.9</c:v>
                </c:pt>
                <c:pt idx="96">
                  <c:v>92.2</c:v>
                </c:pt>
                <c:pt idx="97">
                  <c:v>95.1</c:v>
                </c:pt>
                <c:pt idx="98">
                  <c:v>91.2</c:v>
                </c:pt>
                <c:pt idx="99">
                  <c:v>99.8</c:v>
                </c:pt>
                <c:pt idx="100">
                  <c:v>100.2</c:v>
                </c:pt>
                <c:pt idx="101">
                  <c:v>96</c:v>
                </c:pt>
                <c:pt idx="102">
                  <c:v>96.6</c:v>
                </c:pt>
                <c:pt idx="103">
                  <c:v>93.2</c:v>
                </c:pt>
                <c:pt idx="104">
                  <c:v>98.3</c:v>
                </c:pt>
                <c:pt idx="105">
                  <c:v>92.9</c:v>
                </c:pt>
                <c:pt idx="106">
                  <c:v>98.8</c:v>
                </c:pt>
                <c:pt idx="107">
                  <c:v>94.7</c:v>
                </c:pt>
                <c:pt idx="108">
                  <c:v>92</c:v>
                </c:pt>
                <c:pt idx="109">
                  <c:v>94.6</c:v>
                </c:pt>
                <c:pt idx="110">
                  <c:v>92.4</c:v>
                </c:pt>
                <c:pt idx="111">
                  <c:v>98.4</c:v>
                </c:pt>
                <c:pt idx="112">
                  <c:v>101.5</c:v>
                </c:pt>
                <c:pt idx="113">
                  <c:v>107.2</c:v>
                </c:pt>
                <c:pt idx="114">
                  <c:v>100.1</c:v>
                </c:pt>
                <c:pt idx="115">
                  <c:v>91.3</c:v>
                </c:pt>
                <c:pt idx="116">
                  <c:v>80.3</c:v>
                </c:pt>
                <c:pt idx="117">
                  <c:v>86.5</c:v>
                </c:pt>
                <c:pt idx="118">
                  <c:v>91.3</c:v>
                </c:pt>
                <c:pt idx="119">
                  <c:v>99.3</c:v>
                </c:pt>
                <c:pt idx="120">
                  <c:v>98</c:v>
                </c:pt>
              </c:numCache>
            </c:numRef>
          </c:val>
          <c:smooth val="0"/>
          <c:extLst>
            <c:ext xmlns:c16="http://schemas.microsoft.com/office/drawing/2014/chart" uri="{C3380CC4-5D6E-409C-BE32-E72D297353CC}">
              <c16:uniqueId val="{00000001-1937-4D89-907D-29DEEEA930EA}"/>
            </c:ext>
          </c:extLst>
        </c:ser>
        <c:dLbls>
          <c:showLegendKey val="0"/>
          <c:showVal val="0"/>
          <c:showCatName val="0"/>
          <c:showSerName val="0"/>
          <c:showPercent val="0"/>
          <c:showBubbleSize val="0"/>
        </c:dLbls>
        <c:marker val="1"/>
        <c:smooth val="0"/>
        <c:axId val="1478500751"/>
        <c:axId val="1478504111"/>
      </c:lineChart>
      <c:dateAx>
        <c:axId val="1597175007"/>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t>Monthly</a:t>
                </a:r>
              </a:p>
            </c:rich>
          </c:tx>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597189407"/>
        <c:crosses val="autoZero"/>
        <c:auto val="1"/>
        <c:lblOffset val="100"/>
        <c:baseTimeUnit val="months"/>
        <c:majorUnit val="24"/>
        <c:majorTimeUnit val="months"/>
      </c:dateAx>
      <c:valAx>
        <c:axId val="1597189407"/>
        <c:scaling>
          <c:orientation val="minMax"/>
        </c:scaling>
        <c:delete val="0"/>
        <c:axPos val="l"/>
        <c:majorGridlines>
          <c:spPr>
            <a:ln w="9525" cap="flat" cmpd="sng" algn="ctr">
              <a:solidFill>
                <a:srgbClr val="A9A7A5"/>
              </a:solidFill>
              <a:round/>
            </a:ln>
            <a:effectLst/>
          </c:spPr>
        </c:majorGridlines>
        <c:title>
          <c:tx>
            <c:rich>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r>
                  <a:rPr lang="en-NZ" b="1">
                    <a:solidFill>
                      <a:sysClr val="windowText" lastClr="000000"/>
                    </a:solidFill>
                  </a:rPr>
                  <a:t>Index</a:t>
                </a:r>
              </a:p>
            </c:rich>
          </c:tx>
          <c:layout>
            <c:manualLayout>
              <c:xMode val="edge"/>
              <c:yMode val="edge"/>
              <c:x val="5.4750799788877277E-3"/>
              <c:y val="1.6364057433997221E-2"/>
            </c:manualLayout>
          </c:layout>
          <c:overlay val="0"/>
          <c:spPr>
            <a:noFill/>
            <a:ln>
              <a:noFill/>
            </a:ln>
            <a:effectLst/>
          </c:spPr>
          <c:txPr>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597175007"/>
        <c:crosses val="autoZero"/>
        <c:crossBetween val="between"/>
      </c:valAx>
      <c:valAx>
        <c:axId val="1478504111"/>
        <c:scaling>
          <c:orientation val="minMax"/>
        </c:scaling>
        <c:delete val="0"/>
        <c:axPos val="r"/>
        <c:title>
          <c:tx>
            <c:rich>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r>
                  <a:rPr lang="en-NZ" b="1">
                    <a:solidFill>
                      <a:sysClr val="windowText" lastClr="000000"/>
                    </a:solidFill>
                  </a:rPr>
                  <a:t>Index</a:t>
                </a:r>
              </a:p>
            </c:rich>
          </c:tx>
          <c:layout>
            <c:manualLayout>
              <c:xMode val="edge"/>
              <c:yMode val="edge"/>
              <c:x val="0.92014055639083814"/>
              <c:y val="1.354923448723108E-2"/>
            </c:manualLayout>
          </c:layout>
          <c:overlay val="0"/>
          <c:spPr>
            <a:noFill/>
            <a:ln>
              <a:noFill/>
            </a:ln>
            <a:effectLst/>
          </c:spPr>
          <c:txPr>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478500751"/>
        <c:crosses val="max"/>
        <c:crossBetween val="between"/>
      </c:valAx>
      <c:dateAx>
        <c:axId val="1478500751"/>
        <c:scaling>
          <c:orientation val="minMax"/>
        </c:scaling>
        <c:delete val="1"/>
        <c:axPos val="b"/>
        <c:numFmt formatCode="mmm\-yy" sourceLinked="1"/>
        <c:majorTickMark val="out"/>
        <c:minorTickMark val="none"/>
        <c:tickLblPos val="nextTo"/>
        <c:crossAx val="1478504111"/>
        <c:crosses val="autoZero"/>
        <c:auto val="1"/>
        <c:lblOffset val="100"/>
        <c:baseTimeUnit val="months"/>
      </c:date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09636606940951E-2"/>
          <c:y val="8.4057109374922528E-2"/>
          <c:w val="0.90285306801530663"/>
          <c:h val="0.71246017317748411"/>
        </c:manualLayout>
      </c:layout>
      <c:lineChart>
        <c:grouping val="standard"/>
        <c:varyColors val="0"/>
        <c:ser>
          <c:idx val="0"/>
          <c:order val="0"/>
          <c:tx>
            <c:strRef>
              <c:f>'Data 1.2'!$C$4</c:f>
              <c:strCache>
                <c:ptCount val="1"/>
                <c:pt idx="0">
                  <c:v>Pre-election Update 2026</c:v>
                </c:pt>
              </c:strCache>
            </c:strRef>
          </c:tx>
          <c:spPr>
            <a:ln w="38100" cap="rnd">
              <a:solidFill>
                <a:srgbClr val="0083AC"/>
              </a:solidFill>
              <a:round/>
            </a:ln>
            <a:effectLst/>
          </c:spPr>
          <c:marker>
            <c:symbol val="none"/>
          </c:marker>
          <c:cat>
            <c:numRef>
              <c:f>'Data 1.2'!$B$6:$B$94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1.2'!$C$6:$C$94</c:f>
              <c:numCache>
                <c:formatCode>0.0</c:formatCode>
                <c:ptCount val="89"/>
                <c:pt idx="0">
                  <c:v>-1.5869949999999999</c:v>
                </c:pt>
                <c:pt idx="1">
                  <c:v>-1.674955</c:v>
                </c:pt>
                <c:pt idx="2">
                  <c:v>-1.082301</c:v>
                </c:pt>
                <c:pt idx="3">
                  <c:v>-5.6965000000000002E-2</c:v>
                </c:pt>
                <c:pt idx="4">
                  <c:v>1.1237060000000001</c:v>
                </c:pt>
                <c:pt idx="5">
                  <c:v>1.922242</c:v>
                </c:pt>
                <c:pt idx="6">
                  <c:v>1.77024</c:v>
                </c:pt>
                <c:pt idx="7">
                  <c:v>1.487579</c:v>
                </c:pt>
                <c:pt idx="8">
                  <c:v>0.95567899999999995</c:v>
                </c:pt>
                <c:pt idx="9">
                  <c:v>0.94527700000000003</c:v>
                </c:pt>
                <c:pt idx="10">
                  <c:v>1.678593</c:v>
                </c:pt>
                <c:pt idx="11">
                  <c:v>2.1245379999999998</c:v>
                </c:pt>
                <c:pt idx="12">
                  <c:v>2.676231</c:v>
                </c:pt>
                <c:pt idx="13">
                  <c:v>2.641394</c:v>
                </c:pt>
                <c:pt idx="14">
                  <c:v>2.5321820000000002</c:v>
                </c:pt>
                <c:pt idx="15">
                  <c:v>2.2968459999999999</c:v>
                </c:pt>
                <c:pt idx="16">
                  <c:v>2.165667</c:v>
                </c:pt>
                <c:pt idx="17">
                  <c:v>2.3961450000000002</c:v>
                </c:pt>
                <c:pt idx="18">
                  <c:v>2.13449</c:v>
                </c:pt>
                <c:pt idx="19">
                  <c:v>2.5838100000000002</c:v>
                </c:pt>
                <c:pt idx="20">
                  <c:v>2.7293959999999999</c:v>
                </c:pt>
                <c:pt idx="21">
                  <c:v>2.9484059999999999</c:v>
                </c:pt>
                <c:pt idx="22">
                  <c:v>3.7715990000000001</c:v>
                </c:pt>
                <c:pt idx="23">
                  <c:v>3.8061880000000001</c:v>
                </c:pt>
                <c:pt idx="24">
                  <c:v>4.0964130000000001</c:v>
                </c:pt>
                <c:pt idx="25">
                  <c:v>4.1052489999999997</c:v>
                </c:pt>
                <c:pt idx="26">
                  <c:v>3.6528779999999998</c:v>
                </c:pt>
                <c:pt idx="27">
                  <c:v>3.7448549999999998</c:v>
                </c:pt>
                <c:pt idx="28">
                  <c:v>3.7722000000000002</c:v>
                </c:pt>
                <c:pt idx="29">
                  <c:v>3.8947250000000002</c:v>
                </c:pt>
                <c:pt idx="30">
                  <c:v>3.9554200000000002</c:v>
                </c:pt>
                <c:pt idx="31">
                  <c:v>3.7596059999999998</c:v>
                </c:pt>
                <c:pt idx="32">
                  <c:v>3.5252919999999999</c:v>
                </c:pt>
                <c:pt idx="33">
                  <c:v>3.2208600000000001</c:v>
                </c:pt>
                <c:pt idx="34">
                  <c:v>3.2827169999999999</c:v>
                </c:pt>
                <c:pt idx="35">
                  <c:v>3.3204470000000001</c:v>
                </c:pt>
                <c:pt idx="36">
                  <c:v>3.3997980000000001</c:v>
                </c:pt>
                <c:pt idx="37">
                  <c:v>3.375429</c:v>
                </c:pt>
                <c:pt idx="38">
                  <c:v>3.3392170000000001</c:v>
                </c:pt>
                <c:pt idx="39">
                  <c:v>3.3343690000000001</c:v>
                </c:pt>
                <c:pt idx="40">
                  <c:v>3.0841080000000001</c:v>
                </c:pt>
                <c:pt idx="41">
                  <c:v>3.1758549999999999</c:v>
                </c:pt>
                <c:pt idx="42">
                  <c:v>2.9970590000000001</c:v>
                </c:pt>
                <c:pt idx="43">
                  <c:v>2.3316370000000002</c:v>
                </c:pt>
                <c:pt idx="44">
                  <c:v>-0.75739699999999999</c:v>
                </c:pt>
                <c:pt idx="45">
                  <c:v>-0.98546</c:v>
                </c:pt>
                <c:pt idx="46">
                  <c:v>-1.252669</c:v>
                </c:pt>
                <c:pt idx="47">
                  <c:v>-0.26064399999999999</c:v>
                </c:pt>
                <c:pt idx="48">
                  <c:v>6.2730319999999997</c:v>
                </c:pt>
                <c:pt idx="49">
                  <c:v>5.3545889999999998</c:v>
                </c:pt>
                <c:pt idx="50">
                  <c:v>5.5305739999999997</c:v>
                </c:pt>
                <c:pt idx="51">
                  <c:v>4.3479270000000003</c:v>
                </c:pt>
                <c:pt idx="52">
                  <c:v>0.46383799999999997</c:v>
                </c:pt>
                <c:pt idx="53">
                  <c:v>2.469417</c:v>
                </c:pt>
                <c:pt idx="54">
                  <c:v>2.6383990000000002</c:v>
                </c:pt>
                <c:pt idx="55">
                  <c:v>3.341879</c:v>
                </c:pt>
                <c:pt idx="56">
                  <c:v>3.9927109999999999</c:v>
                </c:pt>
                <c:pt idx="57">
                  <c:v>2.571224</c:v>
                </c:pt>
                <c:pt idx="58">
                  <c:v>2.1760790000000001</c:v>
                </c:pt>
                <c:pt idx="59">
                  <c:v>1.8006359999999999</c:v>
                </c:pt>
                <c:pt idx="60">
                  <c:v>1.070668</c:v>
                </c:pt>
                <c:pt idx="61">
                  <c:v>0.46861799999999998</c:v>
                </c:pt>
                <c:pt idx="62">
                  <c:v>-0.29675200000000002</c:v>
                </c:pt>
                <c:pt idx="63">
                  <c:v>-0.86532100000000001</c:v>
                </c:pt>
                <c:pt idx="64">
                  <c:v>-1.120414</c:v>
                </c:pt>
                <c:pt idx="65">
                  <c:v>-0.54576499999999994</c:v>
                </c:pt>
                <c:pt idx="66">
                  <c:v>0.23896100000000001</c:v>
                </c:pt>
                <c:pt idx="67">
                  <c:v>0.79912499999999997</c:v>
                </c:pt>
                <c:pt idx="68">
                  <c:v>1.5805480000000001</c:v>
                </c:pt>
                <c:pt idx="69">
                  <c:v>1.781792</c:v>
                </c:pt>
                <c:pt idx="70">
                  <c:v>1.9395210000000001</c:v>
                </c:pt>
                <c:pt idx="71">
                  <c:v>2.1002200000000002</c:v>
                </c:pt>
                <c:pt idx="72">
                  <c:v>2.2866979999999999</c:v>
                </c:pt>
                <c:pt idx="73">
                  <c:v>2.5581040000000002</c:v>
                </c:pt>
                <c:pt idx="74">
                  <c:v>2.768294</c:v>
                </c:pt>
                <c:pt idx="75">
                  <c:v>2.9674499999999999</c:v>
                </c:pt>
                <c:pt idx="76">
                  <c:v>2.9184679999999998</c:v>
                </c:pt>
                <c:pt idx="77">
                  <c:v>2.8257249999999998</c:v>
                </c:pt>
                <c:pt idx="78">
                  <c:v>2.7342919999999999</c:v>
                </c:pt>
                <c:pt idx="79">
                  <c:v>2.6752419999999999</c:v>
                </c:pt>
                <c:pt idx="80">
                  <c:v>2.6690200000000002</c:v>
                </c:pt>
                <c:pt idx="81">
                  <c:v>2.6807979999999998</c:v>
                </c:pt>
                <c:pt idx="82">
                  <c:v>2.6835550000000001</c:v>
                </c:pt>
                <c:pt idx="83">
                  <c:v>2.66052</c:v>
                </c:pt>
                <c:pt idx="84">
                  <c:v>2.6150129999999998</c:v>
                </c:pt>
                <c:pt idx="85">
                  <c:v>2.5617169999999998</c:v>
                </c:pt>
                <c:pt idx="86">
                  <c:v>2.5150929999999998</c:v>
                </c:pt>
                <c:pt idx="87">
                  <c:v>2.4854609999999999</c:v>
                </c:pt>
                <c:pt idx="88">
                  <c:v>2.4739040000000001</c:v>
                </c:pt>
              </c:numCache>
            </c:numRef>
          </c:val>
          <c:smooth val="0"/>
          <c:extLst>
            <c:ext xmlns:c16="http://schemas.microsoft.com/office/drawing/2014/chart" uri="{C3380CC4-5D6E-409C-BE32-E72D297353CC}">
              <c16:uniqueId val="{00000000-A76A-48E9-BDD5-BFC240BC1E2C}"/>
            </c:ext>
          </c:extLst>
        </c:ser>
        <c:ser>
          <c:idx val="1"/>
          <c:order val="1"/>
          <c:tx>
            <c:strRef>
              <c:f>'Data 1.2'!$D$4</c:f>
              <c:strCache>
                <c:ptCount val="1"/>
                <c:pt idx="0">
                  <c:v>Budget Update 2026</c:v>
                </c:pt>
              </c:strCache>
            </c:strRef>
          </c:tx>
          <c:spPr>
            <a:ln w="38100" cap="rnd">
              <a:solidFill>
                <a:srgbClr val="3E403A"/>
              </a:solidFill>
              <a:round/>
            </a:ln>
            <a:effectLst/>
          </c:spPr>
          <c:marker>
            <c:symbol val="none"/>
          </c:marker>
          <c:cat>
            <c:numRef>
              <c:f>'Data 1.2'!$B$6:$B$94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1.2'!$D$6:$D$94</c:f>
              <c:numCache>
                <c:formatCode>0.0</c:formatCode>
                <c:ptCount val="89"/>
                <c:pt idx="0">
                  <c:v>-1.5869949999999999</c:v>
                </c:pt>
                <c:pt idx="1">
                  <c:v>-1.674955</c:v>
                </c:pt>
                <c:pt idx="2">
                  <c:v>-1.082301</c:v>
                </c:pt>
                <c:pt idx="3">
                  <c:v>-5.6965000000000002E-2</c:v>
                </c:pt>
                <c:pt idx="4">
                  <c:v>1.1237060000000001</c:v>
                </c:pt>
                <c:pt idx="5">
                  <c:v>1.922242</c:v>
                </c:pt>
                <c:pt idx="6">
                  <c:v>1.77024</c:v>
                </c:pt>
                <c:pt idx="7">
                  <c:v>1.487579</c:v>
                </c:pt>
                <c:pt idx="8">
                  <c:v>0.95567899999999995</c:v>
                </c:pt>
                <c:pt idx="9">
                  <c:v>0.94527700000000003</c:v>
                </c:pt>
                <c:pt idx="10">
                  <c:v>1.678593</c:v>
                </c:pt>
                <c:pt idx="11">
                  <c:v>2.1245379999999998</c:v>
                </c:pt>
                <c:pt idx="12">
                  <c:v>2.676231</c:v>
                </c:pt>
                <c:pt idx="13">
                  <c:v>2.641394</c:v>
                </c:pt>
                <c:pt idx="14">
                  <c:v>2.5321820000000002</c:v>
                </c:pt>
                <c:pt idx="15">
                  <c:v>2.2968459999999999</c:v>
                </c:pt>
                <c:pt idx="16">
                  <c:v>2.165667</c:v>
                </c:pt>
                <c:pt idx="17">
                  <c:v>2.3961450000000002</c:v>
                </c:pt>
                <c:pt idx="18">
                  <c:v>2.13449</c:v>
                </c:pt>
                <c:pt idx="19">
                  <c:v>2.5838100000000002</c:v>
                </c:pt>
                <c:pt idx="20">
                  <c:v>2.7293959999999999</c:v>
                </c:pt>
                <c:pt idx="21">
                  <c:v>2.9484059999999999</c:v>
                </c:pt>
                <c:pt idx="22">
                  <c:v>3.7715990000000001</c:v>
                </c:pt>
                <c:pt idx="23">
                  <c:v>3.8061880000000001</c:v>
                </c:pt>
                <c:pt idx="24">
                  <c:v>4.0964130000000001</c:v>
                </c:pt>
                <c:pt idx="25">
                  <c:v>4.1052489999999997</c:v>
                </c:pt>
                <c:pt idx="26">
                  <c:v>3.6533370000000001</c:v>
                </c:pt>
                <c:pt idx="27">
                  <c:v>3.7453099999999999</c:v>
                </c:pt>
                <c:pt idx="28">
                  <c:v>3.7726500000000001</c:v>
                </c:pt>
                <c:pt idx="29">
                  <c:v>3.8951709999999999</c:v>
                </c:pt>
                <c:pt idx="30">
                  <c:v>3.9549599999999998</c:v>
                </c:pt>
                <c:pt idx="31">
                  <c:v>3.7591510000000001</c:v>
                </c:pt>
                <c:pt idx="32">
                  <c:v>3.5257109999999998</c:v>
                </c:pt>
                <c:pt idx="33">
                  <c:v>3.221705</c:v>
                </c:pt>
                <c:pt idx="34">
                  <c:v>3.283569</c:v>
                </c:pt>
                <c:pt idx="35">
                  <c:v>3.3204470000000001</c:v>
                </c:pt>
                <c:pt idx="36">
                  <c:v>3.3968349999999998</c:v>
                </c:pt>
                <c:pt idx="37">
                  <c:v>3.3699780000000001</c:v>
                </c:pt>
                <c:pt idx="38">
                  <c:v>3.332179</c:v>
                </c:pt>
                <c:pt idx="39">
                  <c:v>3.3245550000000001</c:v>
                </c:pt>
                <c:pt idx="40">
                  <c:v>3.0732249999999999</c:v>
                </c:pt>
                <c:pt idx="41">
                  <c:v>3.1627000000000001</c:v>
                </c:pt>
                <c:pt idx="42">
                  <c:v>2.981274</c:v>
                </c:pt>
                <c:pt idx="43">
                  <c:v>2.3156319999999999</c:v>
                </c:pt>
                <c:pt idx="44">
                  <c:v>-0.77361800000000003</c:v>
                </c:pt>
                <c:pt idx="45">
                  <c:v>-1.0024040000000001</c:v>
                </c:pt>
                <c:pt idx="46">
                  <c:v>-1.2696000000000001</c:v>
                </c:pt>
                <c:pt idx="47">
                  <c:v>-0.27695599999999998</c:v>
                </c:pt>
                <c:pt idx="48">
                  <c:v>6.2566139999999999</c:v>
                </c:pt>
                <c:pt idx="49">
                  <c:v>5.337485</c:v>
                </c:pt>
                <c:pt idx="50">
                  <c:v>5.5111129999999999</c:v>
                </c:pt>
                <c:pt idx="51">
                  <c:v>4.3311130000000002</c:v>
                </c:pt>
                <c:pt idx="52">
                  <c:v>0.445766</c:v>
                </c:pt>
                <c:pt idx="53">
                  <c:v>2.4493279999999999</c:v>
                </c:pt>
                <c:pt idx="54">
                  <c:v>2.6160909999999999</c:v>
                </c:pt>
                <c:pt idx="55">
                  <c:v>3.3281900000000002</c:v>
                </c:pt>
                <c:pt idx="56">
                  <c:v>3.9866600000000001</c:v>
                </c:pt>
                <c:pt idx="57">
                  <c:v>2.5711919999999999</c:v>
                </c:pt>
                <c:pt idx="58">
                  <c:v>2.181054</c:v>
                </c:pt>
                <c:pt idx="59">
                  <c:v>1.811987</c:v>
                </c:pt>
                <c:pt idx="60">
                  <c:v>1.0824689999999999</c:v>
                </c:pt>
                <c:pt idx="61">
                  <c:v>0.47998299999999999</c:v>
                </c:pt>
                <c:pt idx="62">
                  <c:v>-0.28703600000000001</c:v>
                </c:pt>
                <c:pt idx="63">
                  <c:v>-0.85841599999999996</c:v>
                </c:pt>
                <c:pt idx="64">
                  <c:v>-1.135886</c:v>
                </c:pt>
                <c:pt idx="65">
                  <c:v>-0.56486599999999998</c:v>
                </c:pt>
                <c:pt idx="66">
                  <c:v>0.17648900000000001</c:v>
                </c:pt>
                <c:pt idx="67">
                  <c:v>0.52758000000000005</c:v>
                </c:pt>
                <c:pt idx="68">
                  <c:v>1.232359</c:v>
                </c:pt>
                <c:pt idx="69">
                  <c:v>1.3459159999999999</c:v>
                </c:pt>
                <c:pt idx="70">
                  <c:v>1.5379210000000001</c:v>
                </c:pt>
                <c:pt idx="71">
                  <c:v>1.998734</c:v>
                </c:pt>
                <c:pt idx="72">
                  <c:v>2.3306610000000001</c:v>
                </c:pt>
                <c:pt idx="73">
                  <c:v>2.7683520000000001</c:v>
                </c:pt>
                <c:pt idx="74">
                  <c:v>3.0657100000000002</c:v>
                </c:pt>
                <c:pt idx="75">
                  <c:v>3.2319469999999999</c:v>
                </c:pt>
                <c:pt idx="76">
                  <c:v>3.2130130000000001</c:v>
                </c:pt>
                <c:pt idx="77">
                  <c:v>3.1083219999999998</c:v>
                </c:pt>
                <c:pt idx="78">
                  <c:v>2.973792</c:v>
                </c:pt>
                <c:pt idx="79">
                  <c:v>2.8458359999999998</c:v>
                </c:pt>
                <c:pt idx="80">
                  <c:v>2.7372260000000002</c:v>
                </c:pt>
                <c:pt idx="81">
                  <c:v>2.6597849999999998</c:v>
                </c:pt>
                <c:pt idx="82">
                  <c:v>2.6063909999999999</c:v>
                </c:pt>
                <c:pt idx="83">
                  <c:v>2.5583469999999999</c:v>
                </c:pt>
                <c:pt idx="84">
                  <c:v>2.5123639999999998</c:v>
                </c:pt>
              </c:numCache>
            </c:numRef>
          </c:val>
          <c:smooth val="0"/>
          <c:extLst>
            <c:ext xmlns:c16="http://schemas.microsoft.com/office/drawing/2014/chart" uri="{C3380CC4-5D6E-409C-BE32-E72D297353CC}">
              <c16:uniqueId val="{00000001-A76A-48E9-BDD5-BFC240BC1E2C}"/>
            </c:ext>
          </c:extLst>
        </c:ser>
        <c:dLbls>
          <c:showLegendKey val="0"/>
          <c:showVal val="0"/>
          <c:showCatName val="0"/>
          <c:showSerName val="0"/>
          <c:showPercent val="0"/>
          <c:showBubbleSize val="0"/>
        </c:dLbls>
        <c:smooth val="0"/>
        <c:axId val="1112844591"/>
        <c:axId val="1112845551"/>
      </c:lineChart>
      <c:dateAx>
        <c:axId val="1112844591"/>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t>Quarterly</a:t>
                </a:r>
              </a:p>
            </c:rich>
          </c:tx>
          <c:layout>
            <c:manualLayout>
              <c:xMode val="edge"/>
              <c:yMode val="edge"/>
              <c:x val="0.4548289638391031"/>
              <c:y val="0.87725522842196724"/>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112845551"/>
        <c:crosses val="autoZero"/>
        <c:auto val="1"/>
        <c:lblOffset val="100"/>
        <c:baseTimeUnit val="months"/>
        <c:majorUnit val="60"/>
        <c:majorTimeUnit val="months"/>
      </c:dateAx>
      <c:valAx>
        <c:axId val="1112845551"/>
        <c:scaling>
          <c:orientation val="minMax"/>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112844591"/>
        <c:crossesAt val="46112"/>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275704665324017E-2"/>
          <c:y val="0.10294206179510657"/>
          <c:w val="0.90830553144388582"/>
          <c:h val="0.63624582068288149"/>
        </c:manualLayout>
      </c:layout>
      <c:lineChart>
        <c:grouping val="standard"/>
        <c:varyColors val="0"/>
        <c:ser>
          <c:idx val="0"/>
          <c:order val="0"/>
          <c:tx>
            <c:strRef>
              <c:f>'Data 1.3'!$C$4</c:f>
              <c:strCache>
                <c:ptCount val="1"/>
                <c:pt idx="0">
                  <c:v>Headline (PREFU 2026)</c:v>
                </c:pt>
              </c:strCache>
            </c:strRef>
          </c:tx>
          <c:spPr>
            <a:ln w="38100" cap="rnd">
              <a:solidFill>
                <a:srgbClr val="0083AC"/>
              </a:solidFill>
              <a:round/>
            </a:ln>
            <a:effectLst/>
          </c:spPr>
          <c:marker>
            <c:symbol val="none"/>
          </c:marker>
          <c:cat>
            <c:numRef>
              <c:f>'Data 1.3'!$B$6:$B$94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1.3'!$C$6:$C$94</c:f>
              <c:numCache>
                <c:formatCode>0.0</c:formatCode>
                <c:ptCount val="89"/>
                <c:pt idx="0">
                  <c:v>1.885014</c:v>
                </c:pt>
                <c:pt idx="1">
                  <c:v>1.6713089999999999</c:v>
                </c:pt>
                <c:pt idx="2">
                  <c:v>1.958955</c:v>
                </c:pt>
                <c:pt idx="3">
                  <c:v>2.0465119999999999</c:v>
                </c:pt>
                <c:pt idx="4">
                  <c:v>1.665125</c:v>
                </c:pt>
                <c:pt idx="5">
                  <c:v>1.461187</c:v>
                </c:pt>
                <c:pt idx="6">
                  <c:v>4.0256179999999997</c:v>
                </c:pt>
                <c:pt idx="7">
                  <c:v>4.4667269999999997</c:v>
                </c:pt>
                <c:pt idx="8">
                  <c:v>5.2775249999999998</c:v>
                </c:pt>
                <c:pt idx="9">
                  <c:v>4.5904590000000001</c:v>
                </c:pt>
                <c:pt idx="10">
                  <c:v>1.8469660000000001</c:v>
                </c:pt>
                <c:pt idx="11">
                  <c:v>1.570681</c:v>
                </c:pt>
                <c:pt idx="12">
                  <c:v>0.950735</c:v>
                </c:pt>
                <c:pt idx="13">
                  <c:v>0.77452699999999997</c:v>
                </c:pt>
                <c:pt idx="14">
                  <c:v>0.94991400000000004</c:v>
                </c:pt>
                <c:pt idx="15">
                  <c:v>0.85910600000000004</c:v>
                </c:pt>
                <c:pt idx="16">
                  <c:v>0.68493199999999999</c:v>
                </c:pt>
                <c:pt idx="17">
                  <c:v>1.3663540000000001</c:v>
                </c:pt>
                <c:pt idx="18">
                  <c:v>1.625321</c:v>
                </c:pt>
                <c:pt idx="19">
                  <c:v>1.53322</c:v>
                </c:pt>
                <c:pt idx="20">
                  <c:v>1.6156459999999999</c:v>
                </c:pt>
                <c:pt idx="21">
                  <c:v>1.0109520000000001</c:v>
                </c:pt>
                <c:pt idx="22">
                  <c:v>0.75757600000000003</c:v>
                </c:pt>
                <c:pt idx="23">
                  <c:v>0.25167800000000001</c:v>
                </c:pt>
                <c:pt idx="24">
                  <c:v>0.41841</c:v>
                </c:pt>
                <c:pt idx="25">
                  <c:v>0.417014</c:v>
                </c:pt>
                <c:pt idx="26">
                  <c:v>8.3542000000000005E-2</c:v>
                </c:pt>
                <c:pt idx="27">
                  <c:v>0.41841</c:v>
                </c:pt>
                <c:pt idx="28">
                  <c:v>0.41666700000000001</c:v>
                </c:pt>
                <c:pt idx="29">
                  <c:v>0.41528199999999998</c:v>
                </c:pt>
                <c:pt idx="30">
                  <c:v>1.3355589999999999</c:v>
                </c:pt>
                <c:pt idx="31">
                  <c:v>2.1666669999999999</c:v>
                </c:pt>
                <c:pt idx="32">
                  <c:v>1.742739</c:v>
                </c:pt>
                <c:pt idx="33">
                  <c:v>1.902399</c:v>
                </c:pt>
                <c:pt idx="34">
                  <c:v>1.5943989999999999</c:v>
                </c:pt>
                <c:pt idx="35">
                  <c:v>1.1000000000000001</c:v>
                </c:pt>
                <c:pt idx="36">
                  <c:v>1.5</c:v>
                </c:pt>
                <c:pt idx="37">
                  <c:v>1.9012990000000001</c:v>
                </c:pt>
                <c:pt idx="38">
                  <c:v>1.888668</c:v>
                </c:pt>
                <c:pt idx="39">
                  <c:v>1.4836800000000001</c:v>
                </c:pt>
                <c:pt idx="40">
                  <c:v>1.6748769999999999</c:v>
                </c:pt>
                <c:pt idx="41">
                  <c:v>1.464844</c:v>
                </c:pt>
                <c:pt idx="42">
                  <c:v>1.8536589999999999</c:v>
                </c:pt>
                <c:pt idx="43">
                  <c:v>2.5341130000000001</c:v>
                </c:pt>
                <c:pt idx="44">
                  <c:v>1.4534879999999999</c:v>
                </c:pt>
                <c:pt idx="45">
                  <c:v>1.4436960000000001</c:v>
                </c:pt>
                <c:pt idx="46">
                  <c:v>1.436782</c:v>
                </c:pt>
                <c:pt idx="47">
                  <c:v>1.520913</c:v>
                </c:pt>
                <c:pt idx="48">
                  <c:v>3.3428840000000002</c:v>
                </c:pt>
                <c:pt idx="49">
                  <c:v>4.933586</c:v>
                </c:pt>
                <c:pt idx="50">
                  <c:v>5.9490080000000001</c:v>
                </c:pt>
                <c:pt idx="51">
                  <c:v>6.928839</c:v>
                </c:pt>
                <c:pt idx="52">
                  <c:v>7.3012940000000004</c:v>
                </c:pt>
                <c:pt idx="53">
                  <c:v>7.2332729999999996</c:v>
                </c:pt>
                <c:pt idx="54">
                  <c:v>7.2192509999999999</c:v>
                </c:pt>
                <c:pt idx="55">
                  <c:v>6.6549909999999999</c:v>
                </c:pt>
                <c:pt idx="56">
                  <c:v>6.0292849999999998</c:v>
                </c:pt>
                <c:pt idx="57">
                  <c:v>5.649241</c:v>
                </c:pt>
                <c:pt idx="58">
                  <c:v>4.6550289999999999</c:v>
                </c:pt>
                <c:pt idx="59">
                  <c:v>4.0229889999999999</c:v>
                </c:pt>
                <c:pt idx="60">
                  <c:v>3.3306260000000001</c:v>
                </c:pt>
                <c:pt idx="61">
                  <c:v>2.1548280000000002</c:v>
                </c:pt>
                <c:pt idx="62">
                  <c:v>2.2239870000000002</c:v>
                </c:pt>
                <c:pt idx="63">
                  <c:v>2.5256509999999999</c:v>
                </c:pt>
                <c:pt idx="64">
                  <c:v>2.6729560000000001</c:v>
                </c:pt>
                <c:pt idx="65">
                  <c:v>3.046875</c:v>
                </c:pt>
                <c:pt idx="66">
                  <c:v>3.1080030000000001</c:v>
                </c:pt>
                <c:pt idx="67">
                  <c:v>3.0792920000000001</c:v>
                </c:pt>
                <c:pt idx="68">
                  <c:v>4.0581930000000002</c:v>
                </c:pt>
                <c:pt idx="69">
                  <c:v>3.799461</c:v>
                </c:pt>
                <c:pt idx="70">
                  <c:v>3.5051420000000002</c:v>
                </c:pt>
                <c:pt idx="71">
                  <c:v>2.9918019999999999</c:v>
                </c:pt>
                <c:pt idx="72">
                  <c:v>1.8506260000000001</c:v>
                </c:pt>
                <c:pt idx="73">
                  <c:v>1.8137570000000001</c:v>
                </c:pt>
                <c:pt idx="74">
                  <c:v>1.7925</c:v>
                </c:pt>
                <c:pt idx="75">
                  <c:v>1.924498</c:v>
                </c:pt>
                <c:pt idx="76">
                  <c:v>1.996267</c:v>
                </c:pt>
                <c:pt idx="77">
                  <c:v>2.0426419999999998</c:v>
                </c:pt>
                <c:pt idx="78">
                  <c:v>2.0940050000000001</c:v>
                </c:pt>
                <c:pt idx="79">
                  <c:v>2.0991689999999998</c:v>
                </c:pt>
                <c:pt idx="80">
                  <c:v>2.0933730000000002</c:v>
                </c:pt>
                <c:pt idx="81">
                  <c:v>2.0890070000000001</c:v>
                </c:pt>
                <c:pt idx="82">
                  <c:v>2.0826220000000002</c:v>
                </c:pt>
                <c:pt idx="83">
                  <c:v>2.0741459999999998</c:v>
                </c:pt>
                <c:pt idx="84">
                  <c:v>2.0633900000000001</c:v>
                </c:pt>
                <c:pt idx="85">
                  <c:v>2.0515639999999999</c:v>
                </c:pt>
                <c:pt idx="86">
                  <c:v>2.0393979999999998</c:v>
                </c:pt>
                <c:pt idx="87">
                  <c:v>2.0274390000000002</c:v>
                </c:pt>
                <c:pt idx="88">
                  <c:v>2.0161730000000002</c:v>
                </c:pt>
              </c:numCache>
            </c:numRef>
          </c:val>
          <c:smooth val="0"/>
          <c:extLst>
            <c:ext xmlns:c16="http://schemas.microsoft.com/office/drawing/2014/chart" uri="{C3380CC4-5D6E-409C-BE32-E72D297353CC}">
              <c16:uniqueId val="{00000000-9B77-43C7-8A7C-9C67448F54BE}"/>
            </c:ext>
          </c:extLst>
        </c:ser>
        <c:ser>
          <c:idx val="1"/>
          <c:order val="1"/>
          <c:tx>
            <c:strRef>
              <c:f>'Data 1.3'!$D$4</c:f>
              <c:strCache>
                <c:ptCount val="1"/>
                <c:pt idx="0">
                  <c:v>Tradables (PREFU 2026)</c:v>
                </c:pt>
              </c:strCache>
            </c:strRef>
          </c:tx>
          <c:spPr>
            <a:ln w="38100" cap="rnd">
              <a:solidFill>
                <a:schemeClr val="accent2"/>
              </a:solidFill>
              <a:round/>
            </a:ln>
            <a:effectLst/>
          </c:spPr>
          <c:marker>
            <c:symbol val="none"/>
          </c:marker>
          <c:cat>
            <c:numRef>
              <c:f>'Data 1.3'!$B$6:$B$94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1.3'!$D$6:$D$94</c:f>
              <c:numCache>
                <c:formatCode>0.0</c:formatCode>
                <c:ptCount val="89"/>
                <c:pt idx="0">
                  <c:v>0.23005</c:v>
                </c:pt>
                <c:pt idx="1">
                  <c:v>-7.2590000000000002E-2</c:v>
                </c:pt>
                <c:pt idx="2">
                  <c:v>1.563218</c:v>
                </c:pt>
                <c:pt idx="3">
                  <c:v>1.9210700000000001</c:v>
                </c:pt>
                <c:pt idx="4">
                  <c:v>1.0207059999999999</c:v>
                </c:pt>
                <c:pt idx="5">
                  <c:v>0.29873899999999998</c:v>
                </c:pt>
                <c:pt idx="6">
                  <c:v>3.3123649999999998</c:v>
                </c:pt>
                <c:pt idx="7">
                  <c:v>3.6280160000000001</c:v>
                </c:pt>
                <c:pt idx="8">
                  <c:v>5.5371329999999999</c:v>
                </c:pt>
                <c:pt idx="9">
                  <c:v>4.6112460000000004</c:v>
                </c:pt>
                <c:pt idx="10">
                  <c:v>1.083693</c:v>
                </c:pt>
                <c:pt idx="11">
                  <c:v>0.27136300000000002</c:v>
                </c:pt>
                <c:pt idx="12">
                  <c:v>-1.0617719999999999</c:v>
                </c:pt>
                <c:pt idx="13">
                  <c:v>-1.180404</c:v>
                </c:pt>
                <c:pt idx="14">
                  <c:v>-1.022033</c:v>
                </c:pt>
                <c:pt idx="15">
                  <c:v>-1.037218</c:v>
                </c:pt>
                <c:pt idx="16">
                  <c:v>-1.6519740000000001</c:v>
                </c:pt>
                <c:pt idx="17">
                  <c:v>-0.47516799999999998</c:v>
                </c:pt>
                <c:pt idx="18">
                  <c:v>-0.27850399999999997</c:v>
                </c:pt>
                <c:pt idx="19">
                  <c:v>-0.52377799999999997</c:v>
                </c:pt>
                <c:pt idx="20">
                  <c:v>9.8451999999999998E-2</c:v>
                </c:pt>
                <c:pt idx="21">
                  <c:v>-1.034859</c:v>
                </c:pt>
                <c:pt idx="22">
                  <c:v>-1.267471</c:v>
                </c:pt>
                <c:pt idx="23">
                  <c:v>-2.4147129999999999</c:v>
                </c:pt>
                <c:pt idx="24">
                  <c:v>-1.750942</c:v>
                </c:pt>
                <c:pt idx="25">
                  <c:v>-1.1683380000000001</c:v>
                </c:pt>
                <c:pt idx="26">
                  <c:v>-2.1478999999999999</c:v>
                </c:pt>
                <c:pt idx="27">
                  <c:v>-1.276799</c:v>
                </c:pt>
                <c:pt idx="28">
                  <c:v>-1.483344</c:v>
                </c:pt>
                <c:pt idx="29">
                  <c:v>-2.0952500000000001</c:v>
                </c:pt>
                <c:pt idx="30">
                  <c:v>-0.105919</c:v>
                </c:pt>
                <c:pt idx="31">
                  <c:v>1.5478449999999999</c:v>
                </c:pt>
                <c:pt idx="32">
                  <c:v>0.89030200000000004</c:v>
                </c:pt>
                <c:pt idx="33">
                  <c:v>1.1375</c:v>
                </c:pt>
                <c:pt idx="34">
                  <c:v>0.441938</c:v>
                </c:pt>
                <c:pt idx="35">
                  <c:v>-0.38731199999999999</c:v>
                </c:pt>
                <c:pt idx="36">
                  <c:v>0.37584200000000001</c:v>
                </c:pt>
                <c:pt idx="37">
                  <c:v>1.032124</c:v>
                </c:pt>
                <c:pt idx="38">
                  <c:v>0.88024400000000003</c:v>
                </c:pt>
                <c:pt idx="39">
                  <c:v>-0.47286</c:v>
                </c:pt>
                <c:pt idx="40">
                  <c:v>0.169354</c:v>
                </c:pt>
                <c:pt idx="41">
                  <c:v>-0.67997799999999997</c:v>
                </c:pt>
                <c:pt idx="42">
                  <c:v>6.6463999999999995E-2</c:v>
                </c:pt>
                <c:pt idx="43">
                  <c:v>1.486542</c:v>
                </c:pt>
                <c:pt idx="44">
                  <c:v>-0.54257</c:v>
                </c:pt>
                <c:pt idx="45">
                  <c:v>-0.12801100000000001</c:v>
                </c:pt>
                <c:pt idx="46">
                  <c:v>-0.303869</c:v>
                </c:pt>
                <c:pt idx="47">
                  <c:v>0.49841099999999999</c:v>
                </c:pt>
                <c:pt idx="48">
                  <c:v>3.4163779999999999</c:v>
                </c:pt>
                <c:pt idx="49">
                  <c:v>5.6730070000000001</c:v>
                </c:pt>
                <c:pt idx="50">
                  <c:v>6.8564170000000004</c:v>
                </c:pt>
                <c:pt idx="51">
                  <c:v>8.4813650000000003</c:v>
                </c:pt>
                <c:pt idx="52">
                  <c:v>8.7009930000000004</c:v>
                </c:pt>
                <c:pt idx="53">
                  <c:v>8.1139910000000004</c:v>
                </c:pt>
                <c:pt idx="54">
                  <c:v>8.2032019999999992</c:v>
                </c:pt>
                <c:pt idx="55">
                  <c:v>6.3627320000000003</c:v>
                </c:pt>
                <c:pt idx="56">
                  <c:v>5.1174429999999997</c:v>
                </c:pt>
                <c:pt idx="57">
                  <c:v>4.7513160000000001</c:v>
                </c:pt>
                <c:pt idx="58">
                  <c:v>3.0067740000000001</c:v>
                </c:pt>
                <c:pt idx="59">
                  <c:v>1.632951</c:v>
                </c:pt>
                <c:pt idx="60">
                  <c:v>0.29163899999999998</c:v>
                </c:pt>
                <c:pt idx="61">
                  <c:v>-1.543053</c:v>
                </c:pt>
                <c:pt idx="62">
                  <c:v>-1.08464</c:v>
                </c:pt>
                <c:pt idx="63">
                  <c:v>0.33835599999999999</c:v>
                </c:pt>
                <c:pt idx="64">
                  <c:v>1.147861</c:v>
                </c:pt>
                <c:pt idx="65">
                  <c:v>2.228898</c:v>
                </c:pt>
                <c:pt idx="66">
                  <c:v>2.612314</c:v>
                </c:pt>
                <c:pt idx="67">
                  <c:v>2.513782</c:v>
                </c:pt>
                <c:pt idx="68">
                  <c:v>4.9082030000000003</c:v>
                </c:pt>
                <c:pt idx="69">
                  <c:v>4.3139260000000004</c:v>
                </c:pt>
                <c:pt idx="70">
                  <c:v>3.6952820000000002</c:v>
                </c:pt>
                <c:pt idx="71">
                  <c:v>2.779379</c:v>
                </c:pt>
                <c:pt idx="72">
                  <c:v>0.14536199999999999</c:v>
                </c:pt>
                <c:pt idx="73">
                  <c:v>0.39683200000000002</c:v>
                </c:pt>
                <c:pt idx="74">
                  <c:v>0.33898</c:v>
                </c:pt>
                <c:pt idx="75">
                  <c:v>0.69661300000000004</c:v>
                </c:pt>
                <c:pt idx="76">
                  <c:v>0.86374700000000004</c:v>
                </c:pt>
                <c:pt idx="77">
                  <c:v>0.97240400000000005</c:v>
                </c:pt>
                <c:pt idx="78">
                  <c:v>1.074247</c:v>
                </c:pt>
                <c:pt idx="79">
                  <c:v>1.069731</c:v>
                </c:pt>
                <c:pt idx="80">
                  <c:v>1.0324709999999999</c:v>
                </c:pt>
                <c:pt idx="81">
                  <c:v>0.99854100000000001</c:v>
                </c:pt>
                <c:pt idx="82">
                  <c:v>0.96746399999999999</c:v>
                </c:pt>
                <c:pt idx="83">
                  <c:v>0.94138500000000003</c:v>
                </c:pt>
                <c:pt idx="84">
                  <c:v>0.91960299999999995</c:v>
                </c:pt>
                <c:pt idx="85">
                  <c:v>0.901474</c:v>
                </c:pt>
                <c:pt idx="86">
                  <c:v>0.88650099999999998</c:v>
                </c:pt>
                <c:pt idx="87">
                  <c:v>0.87432200000000004</c:v>
                </c:pt>
                <c:pt idx="88">
                  <c:v>0.86469099999999999</c:v>
                </c:pt>
              </c:numCache>
            </c:numRef>
          </c:val>
          <c:smooth val="0"/>
          <c:extLst>
            <c:ext xmlns:c16="http://schemas.microsoft.com/office/drawing/2014/chart" uri="{C3380CC4-5D6E-409C-BE32-E72D297353CC}">
              <c16:uniqueId val="{00000001-9B77-43C7-8A7C-9C67448F54BE}"/>
            </c:ext>
          </c:extLst>
        </c:ser>
        <c:ser>
          <c:idx val="2"/>
          <c:order val="2"/>
          <c:tx>
            <c:strRef>
              <c:f>'Data 1.3'!$E$4</c:f>
              <c:strCache>
                <c:ptCount val="1"/>
                <c:pt idx="0">
                  <c:v>Non-tradables (PREFU 2026)</c:v>
                </c:pt>
              </c:strCache>
            </c:strRef>
          </c:tx>
          <c:spPr>
            <a:ln w="38100" cap="rnd">
              <a:solidFill>
                <a:srgbClr val="A9A9A5"/>
              </a:solidFill>
              <a:round/>
            </a:ln>
            <a:effectLst/>
          </c:spPr>
          <c:marker>
            <c:symbol val="none"/>
          </c:marker>
          <c:cat>
            <c:numRef>
              <c:f>'Data 1.3'!$B$6:$B$94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1.3'!$E$6:$E$94</c:f>
              <c:numCache>
                <c:formatCode>0.0</c:formatCode>
                <c:ptCount val="89"/>
                <c:pt idx="0">
                  <c:v>3.3562810000000001</c:v>
                </c:pt>
                <c:pt idx="1">
                  <c:v>3.0242439999999999</c:v>
                </c:pt>
                <c:pt idx="2">
                  <c:v>2.3040060000000002</c:v>
                </c:pt>
                <c:pt idx="3">
                  <c:v>2.0453950000000001</c:v>
                </c:pt>
                <c:pt idx="4">
                  <c:v>2.2391649999999998</c:v>
                </c:pt>
                <c:pt idx="5">
                  <c:v>2.5041359999999999</c:v>
                </c:pt>
                <c:pt idx="6">
                  <c:v>4.6670280000000002</c:v>
                </c:pt>
                <c:pt idx="7">
                  <c:v>5.1836010000000003</c:v>
                </c:pt>
                <c:pt idx="8">
                  <c:v>5.1600299999999999</c:v>
                </c:pt>
                <c:pt idx="9">
                  <c:v>4.5503910000000003</c:v>
                </c:pt>
                <c:pt idx="10">
                  <c:v>2.5033319999999999</c:v>
                </c:pt>
                <c:pt idx="11">
                  <c:v>2.4831180000000002</c:v>
                </c:pt>
                <c:pt idx="12">
                  <c:v>2.3892370000000001</c:v>
                </c:pt>
                <c:pt idx="13">
                  <c:v>2.3683360000000002</c:v>
                </c:pt>
                <c:pt idx="14">
                  <c:v>2.5215649999999998</c:v>
                </c:pt>
                <c:pt idx="15">
                  <c:v>2.3385829999999999</c:v>
                </c:pt>
                <c:pt idx="16">
                  <c:v>2.5049700000000001</c:v>
                </c:pt>
                <c:pt idx="17">
                  <c:v>2.807277</c:v>
                </c:pt>
                <c:pt idx="18">
                  <c:v>2.9193190000000002</c:v>
                </c:pt>
                <c:pt idx="19">
                  <c:v>2.9341520000000001</c:v>
                </c:pt>
                <c:pt idx="20">
                  <c:v>2.7076030000000002</c:v>
                </c:pt>
                <c:pt idx="21">
                  <c:v>2.5576319999999999</c:v>
                </c:pt>
                <c:pt idx="22">
                  <c:v>2.3448859999999998</c:v>
                </c:pt>
                <c:pt idx="23">
                  <c:v>2.394374</c:v>
                </c:pt>
                <c:pt idx="24">
                  <c:v>2.1155439999999999</c:v>
                </c:pt>
                <c:pt idx="25">
                  <c:v>1.5575239999999999</c:v>
                </c:pt>
                <c:pt idx="26">
                  <c:v>1.7354989999999999</c:v>
                </c:pt>
                <c:pt idx="27">
                  <c:v>1.585218</c:v>
                </c:pt>
                <c:pt idx="28">
                  <c:v>1.8648979999999999</c:v>
                </c:pt>
                <c:pt idx="29">
                  <c:v>2.347397</c:v>
                </c:pt>
                <c:pt idx="30">
                  <c:v>2.3860610000000002</c:v>
                </c:pt>
                <c:pt idx="31">
                  <c:v>2.4658910000000001</c:v>
                </c:pt>
                <c:pt idx="32">
                  <c:v>2.4318</c:v>
                </c:pt>
                <c:pt idx="33">
                  <c:v>2.5529410000000001</c:v>
                </c:pt>
                <c:pt idx="34">
                  <c:v>2.4282720000000002</c:v>
                </c:pt>
                <c:pt idx="35">
                  <c:v>2.3429129999999998</c:v>
                </c:pt>
                <c:pt idx="36">
                  <c:v>2.4424709999999998</c:v>
                </c:pt>
                <c:pt idx="37">
                  <c:v>2.4534159999999998</c:v>
                </c:pt>
                <c:pt idx="38">
                  <c:v>2.6273810000000002</c:v>
                </c:pt>
                <c:pt idx="39">
                  <c:v>2.8809819999999999</c:v>
                </c:pt>
                <c:pt idx="40">
                  <c:v>2.8588559999999998</c:v>
                </c:pt>
                <c:pt idx="41">
                  <c:v>3.164968</c:v>
                </c:pt>
                <c:pt idx="42">
                  <c:v>3.044718</c:v>
                </c:pt>
                <c:pt idx="43">
                  <c:v>3.4782169999999999</c:v>
                </c:pt>
                <c:pt idx="44">
                  <c:v>3.1487949999999998</c:v>
                </c:pt>
                <c:pt idx="45">
                  <c:v>2.5889769999999999</c:v>
                </c:pt>
                <c:pt idx="46">
                  <c:v>2.7904469999999999</c:v>
                </c:pt>
                <c:pt idx="47">
                  <c:v>2.1579709999999999</c:v>
                </c:pt>
                <c:pt idx="48">
                  <c:v>3.3126730000000002</c:v>
                </c:pt>
                <c:pt idx="49">
                  <c:v>4.4522690000000003</c:v>
                </c:pt>
                <c:pt idx="50">
                  <c:v>5.2709229999999998</c:v>
                </c:pt>
                <c:pt idx="51">
                  <c:v>6.0734279999999998</c:v>
                </c:pt>
                <c:pt idx="52">
                  <c:v>6.3158209999999997</c:v>
                </c:pt>
                <c:pt idx="53">
                  <c:v>6.540451</c:v>
                </c:pt>
                <c:pt idx="54">
                  <c:v>6.5797720000000002</c:v>
                </c:pt>
                <c:pt idx="55">
                  <c:v>6.8153670000000002</c:v>
                </c:pt>
                <c:pt idx="56">
                  <c:v>6.6046199999999997</c:v>
                </c:pt>
                <c:pt idx="57">
                  <c:v>6.312017</c:v>
                </c:pt>
                <c:pt idx="58">
                  <c:v>5.9397279999999997</c:v>
                </c:pt>
                <c:pt idx="59">
                  <c:v>5.8080629999999998</c:v>
                </c:pt>
                <c:pt idx="60">
                  <c:v>5.4126329999999996</c:v>
                </c:pt>
                <c:pt idx="61">
                  <c:v>4.9357579999999999</c:v>
                </c:pt>
                <c:pt idx="62">
                  <c:v>4.5427499999999998</c:v>
                </c:pt>
                <c:pt idx="63">
                  <c:v>3.9711989999999999</c:v>
                </c:pt>
                <c:pt idx="64">
                  <c:v>3.7221090000000001</c:v>
                </c:pt>
                <c:pt idx="65">
                  <c:v>3.5337890000000001</c:v>
                </c:pt>
                <c:pt idx="66">
                  <c:v>3.5277069999999999</c:v>
                </c:pt>
                <c:pt idx="67">
                  <c:v>3.4631759999999998</c:v>
                </c:pt>
                <c:pt idx="68">
                  <c:v>3.3751129999999998</c:v>
                </c:pt>
                <c:pt idx="69">
                  <c:v>3.527822</c:v>
                </c:pt>
                <c:pt idx="70">
                  <c:v>3.3294429999999999</c:v>
                </c:pt>
                <c:pt idx="71">
                  <c:v>3.2410510000000001</c:v>
                </c:pt>
                <c:pt idx="72">
                  <c:v>3.1509559999999999</c:v>
                </c:pt>
                <c:pt idx="73">
                  <c:v>2.8923760000000001</c:v>
                </c:pt>
                <c:pt idx="74">
                  <c:v>2.8992819999999999</c:v>
                </c:pt>
                <c:pt idx="75">
                  <c:v>2.8581780000000001</c:v>
                </c:pt>
                <c:pt idx="76">
                  <c:v>2.8568899999999999</c:v>
                </c:pt>
                <c:pt idx="77">
                  <c:v>2.8556080000000001</c:v>
                </c:pt>
                <c:pt idx="78">
                  <c:v>2.8683869999999998</c:v>
                </c:pt>
                <c:pt idx="79">
                  <c:v>2.8809480000000001</c:v>
                </c:pt>
                <c:pt idx="80">
                  <c:v>2.899213</c:v>
                </c:pt>
                <c:pt idx="81">
                  <c:v>2.917462</c:v>
                </c:pt>
                <c:pt idx="82">
                  <c:v>2.9299740000000001</c:v>
                </c:pt>
                <c:pt idx="83">
                  <c:v>2.9349729999999998</c:v>
                </c:pt>
                <c:pt idx="84">
                  <c:v>2.9326599999999998</c:v>
                </c:pt>
                <c:pt idx="85">
                  <c:v>2.9256609999999998</c:v>
                </c:pt>
                <c:pt idx="86">
                  <c:v>2.9156439999999999</c:v>
                </c:pt>
                <c:pt idx="87">
                  <c:v>2.9038539999999999</c:v>
                </c:pt>
                <c:pt idx="88">
                  <c:v>2.891337</c:v>
                </c:pt>
              </c:numCache>
            </c:numRef>
          </c:val>
          <c:smooth val="0"/>
          <c:extLst>
            <c:ext xmlns:c16="http://schemas.microsoft.com/office/drawing/2014/chart" uri="{C3380CC4-5D6E-409C-BE32-E72D297353CC}">
              <c16:uniqueId val="{00000002-9B77-43C7-8A7C-9C67448F54BE}"/>
            </c:ext>
          </c:extLst>
        </c:ser>
        <c:ser>
          <c:idx val="3"/>
          <c:order val="3"/>
          <c:tx>
            <c:strRef>
              <c:f>'Data 1.3'!$F$4</c:f>
              <c:strCache>
                <c:ptCount val="1"/>
                <c:pt idx="0">
                  <c:v>Headline (BEFU 2026)</c:v>
                </c:pt>
              </c:strCache>
            </c:strRef>
          </c:tx>
          <c:spPr>
            <a:ln w="38100" cap="rnd">
              <a:solidFill>
                <a:srgbClr val="3E403A"/>
              </a:solidFill>
              <a:prstDash val="solid"/>
              <a:round/>
            </a:ln>
            <a:effectLst/>
          </c:spPr>
          <c:marker>
            <c:symbol val="none"/>
          </c:marker>
          <c:cat>
            <c:numRef>
              <c:f>'Data 1.3'!$B$6:$B$94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1.3'!$F$6:$F$94</c:f>
              <c:numCache>
                <c:formatCode>0.0</c:formatCode>
                <c:ptCount val="89"/>
                <c:pt idx="0">
                  <c:v>1.885014</c:v>
                </c:pt>
                <c:pt idx="1">
                  <c:v>1.6713089999999999</c:v>
                </c:pt>
                <c:pt idx="2">
                  <c:v>1.958955</c:v>
                </c:pt>
                <c:pt idx="3">
                  <c:v>2.0465119999999999</c:v>
                </c:pt>
                <c:pt idx="4">
                  <c:v>1.665125</c:v>
                </c:pt>
                <c:pt idx="5">
                  <c:v>1.461187</c:v>
                </c:pt>
                <c:pt idx="6">
                  <c:v>4.0256179999999997</c:v>
                </c:pt>
                <c:pt idx="7">
                  <c:v>4.4667269999999997</c:v>
                </c:pt>
                <c:pt idx="8">
                  <c:v>5.2775249999999998</c:v>
                </c:pt>
                <c:pt idx="9">
                  <c:v>4.5904590000000001</c:v>
                </c:pt>
                <c:pt idx="10">
                  <c:v>1.8469660000000001</c:v>
                </c:pt>
                <c:pt idx="11">
                  <c:v>1.570681</c:v>
                </c:pt>
                <c:pt idx="12">
                  <c:v>0.950735</c:v>
                </c:pt>
                <c:pt idx="13">
                  <c:v>0.77452699999999997</c:v>
                </c:pt>
                <c:pt idx="14">
                  <c:v>0.94991400000000004</c:v>
                </c:pt>
                <c:pt idx="15">
                  <c:v>0.85910600000000004</c:v>
                </c:pt>
                <c:pt idx="16">
                  <c:v>0.68493199999999999</c:v>
                </c:pt>
                <c:pt idx="17">
                  <c:v>1.3663540000000001</c:v>
                </c:pt>
                <c:pt idx="18">
                  <c:v>1.625321</c:v>
                </c:pt>
                <c:pt idx="19">
                  <c:v>1.53322</c:v>
                </c:pt>
                <c:pt idx="20">
                  <c:v>1.6156459999999999</c:v>
                </c:pt>
                <c:pt idx="21">
                  <c:v>1.0109520000000001</c:v>
                </c:pt>
                <c:pt idx="22">
                  <c:v>0.75757600000000003</c:v>
                </c:pt>
                <c:pt idx="23">
                  <c:v>0.25167800000000001</c:v>
                </c:pt>
                <c:pt idx="24">
                  <c:v>0.41841</c:v>
                </c:pt>
                <c:pt idx="25">
                  <c:v>0.417014</c:v>
                </c:pt>
                <c:pt idx="26">
                  <c:v>8.3542000000000005E-2</c:v>
                </c:pt>
                <c:pt idx="27">
                  <c:v>0.41841</c:v>
                </c:pt>
                <c:pt idx="28">
                  <c:v>0.41666700000000001</c:v>
                </c:pt>
                <c:pt idx="29">
                  <c:v>0.41528199999999998</c:v>
                </c:pt>
                <c:pt idx="30">
                  <c:v>1.3355589999999999</c:v>
                </c:pt>
                <c:pt idx="31">
                  <c:v>2.1666669999999999</c:v>
                </c:pt>
                <c:pt idx="32">
                  <c:v>1.742739</c:v>
                </c:pt>
                <c:pt idx="33">
                  <c:v>1.902399</c:v>
                </c:pt>
                <c:pt idx="34">
                  <c:v>1.5943989999999999</c:v>
                </c:pt>
                <c:pt idx="35">
                  <c:v>1.1000000000000001</c:v>
                </c:pt>
                <c:pt idx="36">
                  <c:v>1.5</c:v>
                </c:pt>
                <c:pt idx="37">
                  <c:v>1.9012990000000001</c:v>
                </c:pt>
                <c:pt idx="38">
                  <c:v>1.888668</c:v>
                </c:pt>
                <c:pt idx="39">
                  <c:v>1.4836800000000001</c:v>
                </c:pt>
                <c:pt idx="40">
                  <c:v>1.6748769999999999</c:v>
                </c:pt>
                <c:pt idx="41">
                  <c:v>1.464844</c:v>
                </c:pt>
                <c:pt idx="42">
                  <c:v>1.8536589999999999</c:v>
                </c:pt>
                <c:pt idx="43">
                  <c:v>2.5341130000000001</c:v>
                </c:pt>
                <c:pt idx="44">
                  <c:v>1.4534879999999999</c:v>
                </c:pt>
                <c:pt idx="45">
                  <c:v>1.4436960000000001</c:v>
                </c:pt>
                <c:pt idx="46">
                  <c:v>1.436782</c:v>
                </c:pt>
                <c:pt idx="47">
                  <c:v>1.520913</c:v>
                </c:pt>
                <c:pt idx="48">
                  <c:v>3.3428840000000002</c:v>
                </c:pt>
                <c:pt idx="49">
                  <c:v>4.933586</c:v>
                </c:pt>
                <c:pt idx="50">
                  <c:v>5.9490080000000001</c:v>
                </c:pt>
                <c:pt idx="51">
                  <c:v>6.928839</c:v>
                </c:pt>
                <c:pt idx="52">
                  <c:v>7.3012940000000004</c:v>
                </c:pt>
                <c:pt idx="53">
                  <c:v>7.2332729999999996</c:v>
                </c:pt>
                <c:pt idx="54">
                  <c:v>7.2192509999999999</c:v>
                </c:pt>
                <c:pt idx="55">
                  <c:v>6.6549909999999999</c:v>
                </c:pt>
                <c:pt idx="56">
                  <c:v>6.0292849999999998</c:v>
                </c:pt>
                <c:pt idx="57">
                  <c:v>5.649241</c:v>
                </c:pt>
                <c:pt idx="58">
                  <c:v>4.6550289999999999</c:v>
                </c:pt>
                <c:pt idx="59">
                  <c:v>4.0229889999999999</c:v>
                </c:pt>
                <c:pt idx="60">
                  <c:v>3.3306260000000001</c:v>
                </c:pt>
                <c:pt idx="61">
                  <c:v>2.1548280000000002</c:v>
                </c:pt>
                <c:pt idx="62">
                  <c:v>2.2239870000000002</c:v>
                </c:pt>
                <c:pt idx="63">
                  <c:v>2.5256509999999999</c:v>
                </c:pt>
                <c:pt idx="64">
                  <c:v>2.6729560000000001</c:v>
                </c:pt>
                <c:pt idx="65">
                  <c:v>3.046875</c:v>
                </c:pt>
                <c:pt idx="66">
                  <c:v>3.1080030000000001</c:v>
                </c:pt>
                <c:pt idx="67">
                  <c:v>3.0792920000000001</c:v>
                </c:pt>
                <c:pt idx="68">
                  <c:v>3.9603519999999999</c:v>
                </c:pt>
                <c:pt idx="69">
                  <c:v>3.7002060000000001</c:v>
                </c:pt>
                <c:pt idx="70">
                  <c:v>3.1985790000000001</c:v>
                </c:pt>
                <c:pt idx="71">
                  <c:v>2.7448440000000001</c:v>
                </c:pt>
                <c:pt idx="72">
                  <c:v>1.6006750000000001</c:v>
                </c:pt>
                <c:pt idx="73">
                  <c:v>1.7190890000000001</c:v>
                </c:pt>
                <c:pt idx="74">
                  <c:v>1.9074260000000001</c:v>
                </c:pt>
                <c:pt idx="75">
                  <c:v>2.0319989999999999</c:v>
                </c:pt>
                <c:pt idx="76">
                  <c:v>2.0852710000000001</c:v>
                </c:pt>
                <c:pt idx="77">
                  <c:v>2.1072540000000002</c:v>
                </c:pt>
                <c:pt idx="78">
                  <c:v>2.1326890000000001</c:v>
                </c:pt>
                <c:pt idx="79">
                  <c:v>2.1156199999999998</c:v>
                </c:pt>
                <c:pt idx="80">
                  <c:v>2.1006070000000001</c:v>
                </c:pt>
                <c:pt idx="81">
                  <c:v>2.086185</c:v>
                </c:pt>
                <c:pt idx="82">
                  <c:v>2.070532</c:v>
                </c:pt>
                <c:pt idx="83">
                  <c:v>2.0525980000000001</c:v>
                </c:pt>
                <c:pt idx="84">
                  <c:v>2.032467</c:v>
                </c:pt>
              </c:numCache>
            </c:numRef>
          </c:val>
          <c:smooth val="0"/>
          <c:extLst>
            <c:ext xmlns:c16="http://schemas.microsoft.com/office/drawing/2014/chart" uri="{C3380CC4-5D6E-409C-BE32-E72D297353CC}">
              <c16:uniqueId val="{00000003-9B77-43C7-8A7C-9C67448F54BE}"/>
            </c:ext>
          </c:extLst>
        </c:ser>
        <c:dLbls>
          <c:showLegendKey val="0"/>
          <c:showVal val="0"/>
          <c:showCatName val="0"/>
          <c:showSerName val="0"/>
          <c:showPercent val="0"/>
          <c:showBubbleSize val="0"/>
        </c:dLbls>
        <c:smooth val="0"/>
        <c:axId val="570152384"/>
        <c:axId val="570175904"/>
        <c:extLst>
          <c:ext xmlns:c15="http://schemas.microsoft.com/office/drawing/2012/chart" uri="{02D57815-91ED-43cb-92C2-25804820EDAC}">
            <c15:filteredLineSeries>
              <c15:ser>
                <c:idx val="4"/>
                <c:order val="4"/>
                <c:tx>
                  <c:strRef>
                    <c:extLst>
                      <c:ext uri="{02D57815-91ED-43cb-92C2-25804820EDAC}">
                        <c15:formulaRef>
                          <c15:sqref>'Data 1.3'!$G$4</c15:sqref>
                        </c15:formulaRef>
                      </c:ext>
                    </c:extLst>
                    <c:strCache>
                      <c:ptCount val="1"/>
                      <c:pt idx="0">
                        <c:v>Tradables (BEFU 2026)</c:v>
                      </c:pt>
                    </c:strCache>
                  </c:strRef>
                </c:tx>
                <c:spPr>
                  <a:ln w="38100" cap="rnd">
                    <a:solidFill>
                      <a:srgbClr val="67A854"/>
                    </a:solidFill>
                    <a:prstDash val="dash"/>
                    <a:round/>
                  </a:ln>
                  <a:effectLst/>
                </c:spPr>
                <c:marker>
                  <c:symbol val="none"/>
                </c:marker>
                <c:cat>
                  <c:numRef>
                    <c:extLst>
                      <c:ext uri="{02D57815-91ED-43cb-92C2-25804820EDAC}">
                        <c15:formulaRef>
                          <c15:sqref>'Data 1.3'!$B$6:$B$94</c15:sqref>
                        </c15:formulaRef>
                      </c:ext>
                    </c:extLst>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extLst>
                      <c:ext uri="{02D57815-91ED-43cb-92C2-25804820EDAC}">
                        <c15:formulaRef>
                          <c15:sqref>'Data 1.3'!$G$6:$G$94</c15:sqref>
                        </c15:formulaRef>
                      </c:ext>
                    </c:extLst>
                    <c:numCache>
                      <c:formatCode>0.0</c:formatCode>
                      <c:ptCount val="89"/>
                      <c:pt idx="0">
                        <c:v>0.23006399999999999</c:v>
                      </c:pt>
                      <c:pt idx="1">
                        <c:v>-7.2580000000000006E-2</c:v>
                      </c:pt>
                      <c:pt idx="2">
                        <c:v>1.5631949999999999</c:v>
                      </c:pt>
                      <c:pt idx="3">
                        <c:v>1.921035</c:v>
                      </c:pt>
                      <c:pt idx="4">
                        <c:v>1.0207790000000001</c:v>
                      </c:pt>
                      <c:pt idx="5">
                        <c:v>0.29876000000000003</c:v>
                      </c:pt>
                      <c:pt idx="6">
                        <c:v>3.3122820000000002</c:v>
                      </c:pt>
                      <c:pt idx="7">
                        <c:v>3.6279370000000002</c:v>
                      </c:pt>
                      <c:pt idx="8">
                        <c:v>5.5372719999999997</c:v>
                      </c:pt>
                      <c:pt idx="9">
                        <c:v>4.6114519999999999</c:v>
                      </c:pt>
                      <c:pt idx="10">
                        <c:v>1.083318</c:v>
                      </c:pt>
                      <c:pt idx="11">
                        <c:v>0.27133400000000002</c:v>
                      </c:pt>
                      <c:pt idx="12">
                        <c:v>-1.0615600000000001</c:v>
                      </c:pt>
                      <c:pt idx="13">
                        <c:v>-1.180069</c:v>
                      </c:pt>
                      <c:pt idx="14">
                        <c:v>-1.022529</c:v>
                      </c:pt>
                      <c:pt idx="15">
                        <c:v>-1.0376719999999999</c:v>
                      </c:pt>
                      <c:pt idx="16">
                        <c:v>-1.650984</c:v>
                      </c:pt>
                      <c:pt idx="17">
                        <c:v>-0.47520600000000002</c:v>
                      </c:pt>
                      <c:pt idx="18">
                        <c:v>-0.279144</c:v>
                      </c:pt>
                      <c:pt idx="19">
                        <c:v>-0.52423799999999998</c:v>
                      </c:pt>
                      <c:pt idx="20">
                        <c:v>9.9765999999999994E-2</c:v>
                      </c:pt>
                      <c:pt idx="21">
                        <c:v>-1.0349360000000001</c:v>
                      </c:pt>
                      <c:pt idx="22">
                        <c:v>-1.2683850000000001</c:v>
                      </c:pt>
                      <c:pt idx="23">
                        <c:v>-2.415216</c:v>
                      </c:pt>
                      <c:pt idx="24">
                        <c:v>-1.7493289999999999</c:v>
                      </c:pt>
                      <c:pt idx="25">
                        <c:v>-1.1681589999999999</c:v>
                      </c:pt>
                      <c:pt idx="26">
                        <c:v>-2.1489910000000001</c:v>
                      </c:pt>
                      <c:pt idx="27">
                        <c:v>-1.2790570000000001</c:v>
                      </c:pt>
                      <c:pt idx="28">
                        <c:v>-1.478674</c:v>
                      </c:pt>
                      <c:pt idx="29">
                        <c:v>-2.097051</c:v>
                      </c:pt>
                      <c:pt idx="30">
                        <c:v>-0.10606699999999999</c:v>
                      </c:pt>
                      <c:pt idx="31">
                        <c:v>1.544467</c:v>
                      </c:pt>
                      <c:pt idx="32">
                        <c:v>0.89581699999999997</c:v>
                      </c:pt>
                      <c:pt idx="33">
                        <c:v>1.1354280000000001</c:v>
                      </c:pt>
                      <c:pt idx="34">
                        <c:v>0.44192900000000002</c:v>
                      </c:pt>
                      <c:pt idx="35">
                        <c:v>-0.39017800000000002</c:v>
                      </c:pt>
                      <c:pt idx="36">
                        <c:v>0.38032100000000002</c:v>
                      </c:pt>
                      <c:pt idx="37">
                        <c:v>1.0301070000000001</c:v>
                      </c:pt>
                      <c:pt idx="38">
                        <c:v>0.88054900000000003</c:v>
                      </c:pt>
                      <c:pt idx="39">
                        <c:v>-0.47337400000000002</c:v>
                      </c:pt>
                      <c:pt idx="40">
                        <c:v>0.169545</c:v>
                      </c:pt>
                      <c:pt idx="41">
                        <c:v>-0.679871</c:v>
                      </c:pt>
                      <c:pt idx="42">
                        <c:v>6.6375000000000003E-2</c:v>
                      </c:pt>
                      <c:pt idx="43">
                        <c:v>1.4874590000000001</c:v>
                      </c:pt>
                      <c:pt idx="44">
                        <c:v>-0.54320800000000002</c:v>
                      </c:pt>
                      <c:pt idx="45">
                        <c:v>-0.12881999999999999</c:v>
                      </c:pt>
                      <c:pt idx="46">
                        <c:v>-0.30450300000000002</c:v>
                      </c:pt>
                      <c:pt idx="47">
                        <c:v>0.50132200000000005</c:v>
                      </c:pt>
                      <c:pt idx="48">
                        <c:v>3.4165160000000001</c:v>
                      </c:pt>
                      <c:pt idx="49">
                        <c:v>5.6705560000000004</c:v>
                      </c:pt>
                      <c:pt idx="50">
                        <c:v>6.8528640000000003</c:v>
                      </c:pt>
                      <c:pt idx="51">
                        <c:v>8.4854869999999991</c:v>
                      </c:pt>
                      <c:pt idx="52">
                        <c:v>8.7060069999999996</c:v>
                      </c:pt>
                      <c:pt idx="53">
                        <c:v>8.1137689999999996</c:v>
                      </c:pt>
                      <c:pt idx="54">
                        <c:v>8.1939019999999996</c:v>
                      </c:pt>
                      <c:pt idx="55">
                        <c:v>6.3556499999999998</c:v>
                      </c:pt>
                      <c:pt idx="56">
                        <c:v>5.1389440000000004</c:v>
                      </c:pt>
                      <c:pt idx="57">
                        <c:v>4.7492729999999996</c:v>
                      </c:pt>
                      <c:pt idx="58">
                        <c:v>2.995053</c:v>
                      </c:pt>
                      <c:pt idx="59">
                        <c:v>1.621259</c:v>
                      </c:pt>
                      <c:pt idx="60">
                        <c:v>0.31810699999999997</c:v>
                      </c:pt>
                      <c:pt idx="61">
                        <c:v>-1.544899</c:v>
                      </c:pt>
                      <c:pt idx="62">
                        <c:v>-1.096797</c:v>
                      </c:pt>
                      <c:pt idx="63">
                        <c:v>0.32089000000000001</c:v>
                      </c:pt>
                      <c:pt idx="64">
                        <c:v>1.1824410000000001</c:v>
                      </c:pt>
                      <c:pt idx="65">
                        <c:v>2.2216879999999999</c:v>
                      </c:pt>
                      <c:pt idx="66">
                        <c:v>2.6024470000000002</c:v>
                      </c:pt>
                      <c:pt idx="67">
                        <c:v>2.5085169999999999</c:v>
                      </c:pt>
                      <c:pt idx="68">
                        <c:v>4.5994609999999998</c:v>
                      </c:pt>
                      <c:pt idx="69">
                        <c:v>3.8664019999999999</c:v>
                      </c:pt>
                      <c:pt idx="70">
                        <c:v>2.9516979999999999</c:v>
                      </c:pt>
                      <c:pt idx="71">
                        <c:v>2.1984270000000001</c:v>
                      </c:pt>
                      <c:pt idx="72">
                        <c:v>-0.18886</c:v>
                      </c:pt>
                      <c:pt idx="73">
                        <c:v>0.41826999999999998</c:v>
                      </c:pt>
                      <c:pt idx="74">
                        <c:v>0.75439500000000004</c:v>
                      </c:pt>
                      <c:pt idx="75">
                        <c:v>1.0067649999999999</c:v>
                      </c:pt>
                      <c:pt idx="76">
                        <c:v>1.0924609999999999</c:v>
                      </c:pt>
                      <c:pt idx="77">
                        <c:v>1.100759</c:v>
                      </c:pt>
                      <c:pt idx="78">
                        <c:v>1.121402</c:v>
                      </c:pt>
                      <c:pt idx="79">
                        <c:v>1.0525420000000001</c:v>
                      </c:pt>
                      <c:pt idx="80">
                        <c:v>0.99766699999999997</c:v>
                      </c:pt>
                      <c:pt idx="81">
                        <c:v>0.95193700000000003</c:v>
                      </c:pt>
                      <c:pt idx="82">
                        <c:v>0.91300400000000004</c:v>
                      </c:pt>
                      <c:pt idx="83">
                        <c:v>0.87948499999999996</c:v>
                      </c:pt>
                      <c:pt idx="84">
                        <c:v>0.85032099999999999</c:v>
                      </c:pt>
                    </c:numCache>
                  </c:numRef>
                </c:val>
                <c:smooth val="0"/>
                <c:extLst>
                  <c:ext xmlns:c16="http://schemas.microsoft.com/office/drawing/2014/chart" uri="{C3380CC4-5D6E-409C-BE32-E72D297353CC}">
                    <c16:uniqueId val="{00000004-9B77-43C7-8A7C-9C67448F54BE}"/>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'Data 1.3'!$H$4</c15:sqref>
                        </c15:formulaRef>
                      </c:ext>
                    </c:extLst>
                    <c:strCache>
                      <c:ptCount val="1"/>
                      <c:pt idx="0">
                        <c:v>Non-tradables (BEFU 2026)</c:v>
                      </c:pt>
                    </c:strCache>
                  </c:strRef>
                </c:tx>
                <c:spPr>
                  <a:ln w="28575" cap="rnd">
                    <a:solidFill>
                      <a:srgbClr val="3E403A"/>
                    </a:solidFill>
                    <a:prstDash val="dash"/>
                    <a:round/>
                  </a:ln>
                  <a:effectLst/>
                </c:spPr>
                <c:marker>
                  <c:symbol val="none"/>
                </c:marker>
                <c:cat>
                  <c:numRef>
                    <c:extLst xmlns:c15="http://schemas.microsoft.com/office/drawing/2012/chart">
                      <c:ext xmlns:c15="http://schemas.microsoft.com/office/drawing/2012/chart" uri="{02D57815-91ED-43cb-92C2-25804820EDAC}">
                        <c15:formulaRef>
                          <c15:sqref>'Data 1.3'!$B$6:$B$94</c15:sqref>
                        </c15:formulaRef>
                      </c:ext>
                    </c:extLst>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extLst xmlns:c15="http://schemas.microsoft.com/office/drawing/2012/chart">
                      <c:ext xmlns:c15="http://schemas.microsoft.com/office/drawing/2012/chart" uri="{02D57815-91ED-43cb-92C2-25804820EDAC}">
                        <c15:formulaRef>
                          <c15:sqref>'Data 1.3'!$H$6:$H$94</c15:sqref>
                        </c15:formulaRef>
                      </c:ext>
                    </c:extLst>
                    <c:numCache>
                      <c:formatCode>0.0</c:formatCode>
                      <c:ptCount val="89"/>
                      <c:pt idx="0">
                        <c:v>3.3562810000000001</c:v>
                      </c:pt>
                      <c:pt idx="1">
                        <c:v>3.0242439999999999</c:v>
                      </c:pt>
                      <c:pt idx="2">
                        <c:v>2.3040060000000002</c:v>
                      </c:pt>
                      <c:pt idx="3">
                        <c:v>2.0453950000000001</c:v>
                      </c:pt>
                      <c:pt idx="4">
                        <c:v>2.2391649999999998</c:v>
                      </c:pt>
                      <c:pt idx="5">
                        <c:v>2.5041359999999999</c:v>
                      </c:pt>
                      <c:pt idx="6">
                        <c:v>4.6670280000000002</c:v>
                      </c:pt>
                      <c:pt idx="7">
                        <c:v>5.1836000000000002</c:v>
                      </c:pt>
                      <c:pt idx="8">
                        <c:v>5.1600299999999999</c:v>
                      </c:pt>
                      <c:pt idx="9">
                        <c:v>4.5503910000000003</c:v>
                      </c:pt>
                      <c:pt idx="10">
                        <c:v>2.5033319999999999</c:v>
                      </c:pt>
                      <c:pt idx="11">
                        <c:v>2.4831159999999999</c:v>
                      </c:pt>
                      <c:pt idx="12">
                        <c:v>2.3892370000000001</c:v>
                      </c:pt>
                      <c:pt idx="13">
                        <c:v>2.3683390000000002</c:v>
                      </c:pt>
                      <c:pt idx="14">
                        <c:v>2.5215640000000001</c:v>
                      </c:pt>
                      <c:pt idx="15">
                        <c:v>2.338581</c:v>
                      </c:pt>
                      <c:pt idx="16">
                        <c:v>2.5049709999999998</c:v>
                      </c:pt>
                      <c:pt idx="17">
                        <c:v>2.8072810000000001</c:v>
                      </c:pt>
                      <c:pt idx="18">
                        <c:v>2.9193180000000001</c:v>
                      </c:pt>
                      <c:pt idx="19">
                        <c:v>2.934145</c:v>
                      </c:pt>
                      <c:pt idx="20">
                        <c:v>2.7076020000000001</c:v>
                      </c:pt>
                      <c:pt idx="21">
                        <c:v>2.5576530000000002</c:v>
                      </c:pt>
                      <c:pt idx="22">
                        <c:v>2.3448820000000001</c:v>
                      </c:pt>
                      <c:pt idx="23">
                        <c:v>2.394336</c:v>
                      </c:pt>
                      <c:pt idx="24">
                        <c:v>2.1155430000000002</c:v>
                      </c:pt>
                      <c:pt idx="25">
                        <c:v>1.557609</c:v>
                      </c:pt>
                      <c:pt idx="26">
                        <c:v>1.7354799999999999</c:v>
                      </c:pt>
                      <c:pt idx="27">
                        <c:v>1.5851029999999999</c:v>
                      </c:pt>
                      <c:pt idx="28">
                        <c:v>1.864881</c:v>
                      </c:pt>
                      <c:pt idx="29">
                        <c:v>2.3476050000000002</c:v>
                      </c:pt>
                      <c:pt idx="30">
                        <c:v>2.3861680000000001</c:v>
                      </c:pt>
                      <c:pt idx="31">
                        <c:v>2.4653679999999998</c:v>
                      </c:pt>
                      <c:pt idx="32">
                        <c:v>2.4319850000000001</c:v>
                      </c:pt>
                      <c:pt idx="33">
                        <c:v>2.5532490000000001</c:v>
                      </c:pt>
                      <c:pt idx="34">
                        <c:v>2.4284759999999999</c:v>
                      </c:pt>
                      <c:pt idx="35">
                        <c:v>2.3419919999999999</c:v>
                      </c:pt>
                      <c:pt idx="36">
                        <c:v>2.4429210000000001</c:v>
                      </c:pt>
                      <c:pt idx="37">
                        <c:v>2.4537239999999998</c:v>
                      </c:pt>
                      <c:pt idx="38">
                        <c:v>2.6275430000000002</c:v>
                      </c:pt>
                      <c:pt idx="39">
                        <c:v>2.8800659999999998</c:v>
                      </c:pt>
                      <c:pt idx="40">
                        <c:v>2.8593459999999999</c:v>
                      </c:pt>
                      <c:pt idx="41">
                        <c:v>3.1652019999999998</c:v>
                      </c:pt>
                      <c:pt idx="42">
                        <c:v>3.044727</c:v>
                      </c:pt>
                      <c:pt idx="43">
                        <c:v>3.4777070000000001</c:v>
                      </c:pt>
                      <c:pt idx="44">
                        <c:v>3.1491349999999998</c:v>
                      </c:pt>
                      <c:pt idx="45">
                        <c:v>2.589038</c:v>
                      </c:pt>
                      <c:pt idx="46">
                        <c:v>2.790305</c:v>
                      </c:pt>
                      <c:pt idx="47">
                        <c:v>2.1579609999999998</c:v>
                      </c:pt>
                      <c:pt idx="48">
                        <c:v>3.3128829999999998</c:v>
                      </c:pt>
                      <c:pt idx="49">
                        <c:v>4.4521220000000001</c:v>
                      </c:pt>
                      <c:pt idx="50">
                        <c:v>5.2705599999999997</c:v>
                      </c:pt>
                      <c:pt idx="51">
                        <c:v>6.0738919999999998</c:v>
                      </c:pt>
                      <c:pt idx="52">
                        <c:v>6.3161589999999999</c:v>
                      </c:pt>
                      <c:pt idx="53">
                        <c:v>6.5400780000000003</c:v>
                      </c:pt>
                      <c:pt idx="54">
                        <c:v>6.5783800000000001</c:v>
                      </c:pt>
                      <c:pt idx="55">
                        <c:v>6.8165079999999998</c:v>
                      </c:pt>
                      <c:pt idx="56">
                        <c:v>6.606033</c:v>
                      </c:pt>
                      <c:pt idx="57">
                        <c:v>6.3110920000000004</c:v>
                      </c:pt>
                      <c:pt idx="58">
                        <c:v>5.9378820000000001</c:v>
                      </c:pt>
                      <c:pt idx="59">
                        <c:v>5.8091330000000001</c:v>
                      </c:pt>
                      <c:pt idx="60">
                        <c:v>5.4146429999999999</c:v>
                      </c:pt>
                      <c:pt idx="61">
                        <c:v>4.934679</c:v>
                      </c:pt>
                      <c:pt idx="62">
                        <c:v>4.540616</c:v>
                      </c:pt>
                      <c:pt idx="63">
                        <c:v>3.9714990000000001</c:v>
                      </c:pt>
                      <c:pt idx="64">
                        <c:v>3.7256</c:v>
                      </c:pt>
                      <c:pt idx="65">
                        <c:v>3.532311</c:v>
                      </c:pt>
                      <c:pt idx="66">
                        <c:v>3.5250010000000001</c:v>
                      </c:pt>
                      <c:pt idx="67">
                        <c:v>3.4618820000000001</c:v>
                      </c:pt>
                      <c:pt idx="68">
                        <c:v>3.4355989999999998</c:v>
                      </c:pt>
                      <c:pt idx="69">
                        <c:v>3.57748</c:v>
                      </c:pt>
                      <c:pt idx="70">
                        <c:v>3.3107199999999999</c:v>
                      </c:pt>
                      <c:pt idx="71">
                        <c:v>3.1468859999999999</c:v>
                      </c:pt>
                      <c:pt idx="72">
                        <c:v>2.9657</c:v>
                      </c:pt>
                      <c:pt idx="73">
                        <c:v>2.7086229999999998</c:v>
                      </c:pt>
                      <c:pt idx="74">
                        <c:v>2.7837369999999999</c:v>
                      </c:pt>
                      <c:pt idx="75">
                        <c:v>2.810559</c:v>
                      </c:pt>
                      <c:pt idx="76">
                        <c:v>2.8390529999999998</c:v>
                      </c:pt>
                      <c:pt idx="77">
                        <c:v>2.8714919999999999</c:v>
                      </c:pt>
                      <c:pt idx="78">
                        <c:v>2.9005869999999998</c:v>
                      </c:pt>
                      <c:pt idx="79">
                        <c:v>2.9231210000000001</c:v>
                      </c:pt>
                      <c:pt idx="80">
                        <c:v>2.9386060000000001</c:v>
                      </c:pt>
                      <c:pt idx="81">
                        <c:v>2.9481480000000002</c:v>
                      </c:pt>
                      <c:pt idx="82">
                        <c:v>2.9503219999999999</c:v>
                      </c:pt>
                      <c:pt idx="83">
                        <c:v>2.9443250000000001</c:v>
                      </c:pt>
                      <c:pt idx="84">
                        <c:v>2.9311150000000001</c:v>
                      </c:pt>
                    </c:numCache>
                  </c:numRef>
                </c:val>
                <c:smooth val="0"/>
                <c:extLst xmlns:c15="http://schemas.microsoft.com/office/drawing/2012/chart">
                  <c:ext xmlns:c16="http://schemas.microsoft.com/office/drawing/2014/chart" uri="{C3380CC4-5D6E-409C-BE32-E72D297353CC}">
                    <c16:uniqueId val="{00000005-9B77-43C7-8A7C-9C67448F54BE}"/>
                  </c:ext>
                </c:extLst>
              </c15:ser>
            </c15:filteredLineSeries>
          </c:ext>
        </c:extLst>
      </c:lineChart>
      <c:dateAx>
        <c:axId val="570152384"/>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solidFill>
                      <a:sysClr val="windowText" lastClr="000000"/>
                    </a:solidFill>
                  </a:rPr>
                  <a:t>Quarterly</a:t>
                </a:r>
              </a:p>
            </c:rich>
          </c:tx>
          <c:layout>
            <c:manualLayout>
              <c:xMode val="edge"/>
              <c:yMode val="edge"/>
              <c:x val="0.4527970835730884"/>
              <c:y val="0.824124817864889"/>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low"/>
        <c:spPr>
          <a:noFill/>
          <a:ln w="9525" cap="flat" cmpd="sng" algn="ctr">
            <a:solidFill>
              <a:srgbClr val="3E403A"/>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570175904"/>
        <c:crosses val="autoZero"/>
        <c:auto val="1"/>
        <c:lblOffset val="100"/>
        <c:baseTimeUnit val="months"/>
        <c:majorUnit val="60"/>
        <c:majorTimeUnit val="months"/>
      </c:dateAx>
      <c:valAx>
        <c:axId val="570175904"/>
        <c:scaling>
          <c:orientation val="minMax"/>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w="9525">
            <a:solidFill>
              <a:srgbClr val="40403A"/>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570152384"/>
        <c:crossesAt val="46203"/>
        <c:crossBetween val="between"/>
        <c:majorUnit val="2"/>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80319396263235E-2"/>
          <c:y val="9.6644730319315947E-2"/>
          <c:w val="0.867918732977212"/>
          <c:h val="0.59129856013705617"/>
        </c:manualLayout>
      </c:layout>
      <c:lineChart>
        <c:grouping val="standard"/>
        <c:varyColors val="0"/>
        <c:ser>
          <c:idx val="4"/>
          <c:order val="0"/>
          <c:tx>
            <c:strRef>
              <c:f>'Data 1.4'!$G$4</c:f>
              <c:strCache>
                <c:ptCount val="1"/>
                <c:pt idx="0">
                  <c:v>Futures pricing (PREFU - 18 August)</c:v>
                </c:pt>
              </c:strCache>
            </c:strRef>
          </c:tx>
          <c:spPr>
            <a:ln w="38100" cap="rnd">
              <a:solidFill>
                <a:srgbClr val="0083AC"/>
              </a:solidFill>
              <a:round/>
            </a:ln>
            <a:effectLst/>
          </c:spPr>
          <c:marker>
            <c:symbol val="none"/>
          </c:marker>
          <c:cat>
            <c:numRef>
              <c:f>'Data 1.4'!$B$6:$B$85</c:f>
              <c:numCache>
                <c:formatCode>mmm\-yy</c:formatCode>
                <c:ptCount val="8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pt idx="60">
                  <c:v>46388</c:v>
                </c:pt>
                <c:pt idx="61">
                  <c:v>46419</c:v>
                </c:pt>
                <c:pt idx="62">
                  <c:v>46447</c:v>
                </c:pt>
                <c:pt idx="63">
                  <c:v>46478</c:v>
                </c:pt>
                <c:pt idx="64">
                  <c:v>46508</c:v>
                </c:pt>
                <c:pt idx="65">
                  <c:v>46539</c:v>
                </c:pt>
                <c:pt idx="66">
                  <c:v>46569</c:v>
                </c:pt>
                <c:pt idx="67">
                  <c:v>46600</c:v>
                </c:pt>
                <c:pt idx="68">
                  <c:v>46631</c:v>
                </c:pt>
                <c:pt idx="69">
                  <c:v>46661</c:v>
                </c:pt>
                <c:pt idx="70">
                  <c:v>46692</c:v>
                </c:pt>
                <c:pt idx="71">
                  <c:v>46722</c:v>
                </c:pt>
                <c:pt idx="72">
                  <c:v>46753</c:v>
                </c:pt>
                <c:pt idx="73">
                  <c:v>46784</c:v>
                </c:pt>
                <c:pt idx="74">
                  <c:v>46813</c:v>
                </c:pt>
                <c:pt idx="75">
                  <c:v>46844</c:v>
                </c:pt>
                <c:pt idx="76">
                  <c:v>46874</c:v>
                </c:pt>
                <c:pt idx="77">
                  <c:v>46905</c:v>
                </c:pt>
                <c:pt idx="78">
                  <c:v>46935</c:v>
                </c:pt>
                <c:pt idx="79">
                  <c:v>46966</c:v>
                </c:pt>
              </c:numCache>
            </c:numRef>
          </c:cat>
          <c:val>
            <c:numRef>
              <c:f>'Data 1.4'!$G$6:$G$85</c:f>
              <c:numCache>
                <c:formatCode>General</c:formatCode>
                <c:ptCount val="80"/>
                <c:pt idx="57" formatCode="0.0">
                  <c:v>91.02</c:v>
                </c:pt>
                <c:pt idx="58" formatCode="0.0">
                  <c:v>89.215000000000003</c:v>
                </c:pt>
                <c:pt idx="59" formatCode="0.0">
                  <c:v>87.41</c:v>
                </c:pt>
                <c:pt idx="60" formatCode="0.0">
                  <c:v>85.88</c:v>
                </c:pt>
                <c:pt idx="61" formatCode="0.0">
                  <c:v>84.35</c:v>
                </c:pt>
                <c:pt idx="62" formatCode="0.0">
                  <c:v>82.819999999999894</c:v>
                </c:pt>
                <c:pt idx="63" formatCode="0.0">
                  <c:v>82.0683333333333</c:v>
                </c:pt>
                <c:pt idx="64" formatCode="0.0">
                  <c:v>81.316666666666606</c:v>
                </c:pt>
                <c:pt idx="65" formatCode="0.0">
                  <c:v>80.564999999999998</c:v>
                </c:pt>
                <c:pt idx="66" formatCode="0.0">
                  <c:v>79.813333333333304</c:v>
                </c:pt>
                <c:pt idx="67" formatCode="0.0">
                  <c:v>79.061666666666596</c:v>
                </c:pt>
                <c:pt idx="68" formatCode="0.0">
                  <c:v>78.31</c:v>
                </c:pt>
                <c:pt idx="69" formatCode="0.0">
                  <c:v>77.984999999999999</c:v>
                </c:pt>
                <c:pt idx="70" formatCode="0.0">
                  <c:v>77.66</c:v>
                </c:pt>
                <c:pt idx="71" formatCode="0.0">
                  <c:v>77.334999999999994</c:v>
                </c:pt>
                <c:pt idx="72" formatCode="0.0">
                  <c:v>77.009999999999906</c:v>
                </c:pt>
                <c:pt idx="73" formatCode="0.0">
                  <c:v>76.685000000000002</c:v>
                </c:pt>
                <c:pt idx="74" formatCode="0.0">
                  <c:v>76.36</c:v>
                </c:pt>
                <c:pt idx="75" formatCode="0.0">
                  <c:v>76.034999999999997</c:v>
                </c:pt>
                <c:pt idx="76" formatCode="0.0">
                  <c:v>75.709999999999894</c:v>
                </c:pt>
                <c:pt idx="77" formatCode="0.0">
                  <c:v>75.384999999999906</c:v>
                </c:pt>
                <c:pt idx="78" formatCode="0.0">
                  <c:v>75.06</c:v>
                </c:pt>
                <c:pt idx="79" formatCode="0.0">
                  <c:v>74.734999999999999</c:v>
                </c:pt>
              </c:numCache>
            </c:numRef>
          </c:val>
          <c:smooth val="0"/>
          <c:extLst>
            <c:ext xmlns:c16="http://schemas.microsoft.com/office/drawing/2014/chart" uri="{C3380CC4-5D6E-409C-BE32-E72D297353CC}">
              <c16:uniqueId val="{00000005-75B1-4C8E-B9D4-408C5096535A}"/>
            </c:ext>
          </c:extLst>
        </c:ser>
        <c:ser>
          <c:idx val="1"/>
          <c:order val="1"/>
          <c:tx>
            <c:strRef>
              <c:f>'Data 1.4'!$D$4</c:f>
              <c:strCache>
                <c:ptCount val="1"/>
                <c:pt idx="0">
                  <c:v>Futures pricing (BEFU 2026)</c:v>
                </c:pt>
              </c:strCache>
            </c:strRef>
          </c:tx>
          <c:spPr>
            <a:ln w="38100" cap="rnd">
              <a:solidFill>
                <a:schemeClr val="accent2"/>
              </a:solidFill>
              <a:round/>
            </a:ln>
            <a:effectLst/>
          </c:spPr>
          <c:marker>
            <c:symbol val="none"/>
          </c:marker>
          <c:cat>
            <c:numRef>
              <c:f>'Data 1.4'!$B$6:$B$85</c:f>
              <c:numCache>
                <c:formatCode>mmm\-yy</c:formatCode>
                <c:ptCount val="8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pt idx="60">
                  <c:v>46388</c:v>
                </c:pt>
                <c:pt idx="61">
                  <c:v>46419</c:v>
                </c:pt>
                <c:pt idx="62">
                  <c:v>46447</c:v>
                </c:pt>
                <c:pt idx="63">
                  <c:v>46478</c:v>
                </c:pt>
                <c:pt idx="64">
                  <c:v>46508</c:v>
                </c:pt>
                <c:pt idx="65">
                  <c:v>46539</c:v>
                </c:pt>
                <c:pt idx="66">
                  <c:v>46569</c:v>
                </c:pt>
                <c:pt idx="67">
                  <c:v>46600</c:v>
                </c:pt>
                <c:pt idx="68">
                  <c:v>46631</c:v>
                </c:pt>
                <c:pt idx="69">
                  <c:v>46661</c:v>
                </c:pt>
                <c:pt idx="70">
                  <c:v>46692</c:v>
                </c:pt>
                <c:pt idx="71">
                  <c:v>46722</c:v>
                </c:pt>
                <c:pt idx="72">
                  <c:v>46753</c:v>
                </c:pt>
                <c:pt idx="73">
                  <c:v>46784</c:v>
                </c:pt>
                <c:pt idx="74">
                  <c:v>46813</c:v>
                </c:pt>
                <c:pt idx="75">
                  <c:v>46844</c:v>
                </c:pt>
                <c:pt idx="76">
                  <c:v>46874</c:v>
                </c:pt>
                <c:pt idx="77">
                  <c:v>46905</c:v>
                </c:pt>
                <c:pt idx="78">
                  <c:v>46935</c:v>
                </c:pt>
                <c:pt idx="79">
                  <c:v>46966</c:v>
                </c:pt>
              </c:numCache>
            </c:numRef>
          </c:cat>
          <c:val>
            <c:numRef>
              <c:f>'Data 1.4'!$D$6:$D$85</c:f>
              <c:numCache>
                <c:formatCode>0.0</c:formatCode>
                <c:ptCount val="80"/>
                <c:pt idx="53" formatCode="General">
                  <c:v>95.48</c:v>
                </c:pt>
                <c:pt idx="55" formatCode="General">
                  <c:v>87.2</c:v>
                </c:pt>
                <c:pt idx="58" formatCode="General">
                  <c:v>81.92</c:v>
                </c:pt>
                <c:pt idx="64" formatCode="General">
                  <c:v>77.08</c:v>
                </c:pt>
                <c:pt idx="76" formatCode="General">
                  <c:v>74.11</c:v>
                </c:pt>
              </c:numCache>
            </c:numRef>
          </c:val>
          <c:smooth val="0"/>
          <c:extLst>
            <c:ext xmlns:c16="http://schemas.microsoft.com/office/drawing/2014/chart" uri="{C3380CC4-5D6E-409C-BE32-E72D297353CC}">
              <c16:uniqueId val="{00000001-75B1-4C8E-B9D4-408C5096535A}"/>
            </c:ext>
          </c:extLst>
        </c:ser>
        <c:ser>
          <c:idx val="0"/>
          <c:order val="2"/>
          <c:tx>
            <c:strRef>
              <c:f>'Data 1.4'!$C$4</c:f>
              <c:strCache>
                <c:ptCount val="1"/>
                <c:pt idx="0">
                  <c:v>Brent crude oil</c:v>
                </c:pt>
              </c:strCache>
            </c:strRef>
          </c:tx>
          <c:spPr>
            <a:ln w="38100" cap="rnd">
              <a:solidFill>
                <a:srgbClr val="3E403A"/>
              </a:solidFill>
              <a:round/>
            </a:ln>
            <a:effectLst/>
          </c:spPr>
          <c:marker>
            <c:symbol val="none"/>
          </c:marker>
          <c:dPt>
            <c:idx val="55"/>
            <c:marker>
              <c:symbol val="none"/>
            </c:marker>
            <c:bubble3D val="0"/>
            <c:spPr>
              <a:ln w="38100" cap="rnd">
                <a:solidFill>
                  <a:srgbClr val="3E403A"/>
                </a:solidFill>
                <a:prstDash val="sysDash"/>
                <a:round/>
              </a:ln>
              <a:effectLst/>
            </c:spPr>
            <c:extLst>
              <c:ext xmlns:c16="http://schemas.microsoft.com/office/drawing/2014/chart" uri="{C3380CC4-5D6E-409C-BE32-E72D297353CC}">
                <c16:uniqueId val="{00000004-75B1-4C8E-B9D4-408C5096535A}"/>
              </c:ext>
            </c:extLst>
          </c:dPt>
          <c:cat>
            <c:numRef>
              <c:f>'Data 1.4'!$B$6:$B$85</c:f>
              <c:numCache>
                <c:formatCode>mmm\-yy</c:formatCode>
                <c:ptCount val="8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pt idx="60">
                  <c:v>46388</c:v>
                </c:pt>
                <c:pt idx="61">
                  <c:v>46419</c:v>
                </c:pt>
                <c:pt idx="62">
                  <c:v>46447</c:v>
                </c:pt>
                <c:pt idx="63">
                  <c:v>46478</c:v>
                </c:pt>
                <c:pt idx="64">
                  <c:v>46508</c:v>
                </c:pt>
                <c:pt idx="65">
                  <c:v>46539</c:v>
                </c:pt>
                <c:pt idx="66">
                  <c:v>46569</c:v>
                </c:pt>
                <c:pt idx="67">
                  <c:v>46600</c:v>
                </c:pt>
                <c:pt idx="68">
                  <c:v>46631</c:v>
                </c:pt>
                <c:pt idx="69">
                  <c:v>46661</c:v>
                </c:pt>
                <c:pt idx="70">
                  <c:v>46692</c:v>
                </c:pt>
                <c:pt idx="71">
                  <c:v>46722</c:v>
                </c:pt>
                <c:pt idx="72">
                  <c:v>46753</c:v>
                </c:pt>
                <c:pt idx="73">
                  <c:v>46784</c:v>
                </c:pt>
                <c:pt idx="74">
                  <c:v>46813</c:v>
                </c:pt>
                <c:pt idx="75">
                  <c:v>46844</c:v>
                </c:pt>
                <c:pt idx="76">
                  <c:v>46874</c:v>
                </c:pt>
                <c:pt idx="77">
                  <c:v>46905</c:v>
                </c:pt>
                <c:pt idx="78">
                  <c:v>46935</c:v>
                </c:pt>
                <c:pt idx="79">
                  <c:v>46966</c:v>
                </c:pt>
              </c:numCache>
            </c:numRef>
          </c:cat>
          <c:val>
            <c:numRef>
              <c:f>'Data 1.4'!$C$6:$C$85</c:f>
              <c:numCache>
                <c:formatCode>0.0</c:formatCode>
                <c:ptCount val="80"/>
                <c:pt idx="0">
                  <c:v>86.505240000000001</c:v>
                </c:pt>
                <c:pt idx="1">
                  <c:v>97.129000000000005</c:v>
                </c:pt>
                <c:pt idx="2">
                  <c:v>117.2452</c:v>
                </c:pt>
                <c:pt idx="3">
                  <c:v>104.5753</c:v>
                </c:pt>
                <c:pt idx="4">
                  <c:v>113.33759999999999</c:v>
                </c:pt>
                <c:pt idx="5">
                  <c:v>122.711</c:v>
                </c:pt>
                <c:pt idx="6">
                  <c:v>111.92570000000001</c:v>
                </c:pt>
                <c:pt idx="7">
                  <c:v>100.4464</c:v>
                </c:pt>
                <c:pt idx="8">
                  <c:v>89.764759999999995</c:v>
                </c:pt>
                <c:pt idx="9">
                  <c:v>93.331900000000005</c:v>
                </c:pt>
                <c:pt idx="10">
                  <c:v>91.415450000000007</c:v>
                </c:pt>
                <c:pt idx="11">
                  <c:v>80.924000000000007</c:v>
                </c:pt>
                <c:pt idx="12">
                  <c:v>82.501429999999999</c:v>
                </c:pt>
                <c:pt idx="13">
                  <c:v>82.584999999999994</c:v>
                </c:pt>
                <c:pt idx="14">
                  <c:v>78.434349999999995</c:v>
                </c:pt>
                <c:pt idx="15">
                  <c:v>84.638329999999996</c:v>
                </c:pt>
                <c:pt idx="16">
                  <c:v>75.465999999999994</c:v>
                </c:pt>
                <c:pt idx="17">
                  <c:v>74.839089999999999</c:v>
                </c:pt>
                <c:pt idx="18">
                  <c:v>80.108099999999993</c:v>
                </c:pt>
                <c:pt idx="19">
                  <c:v>86.147729999999996</c:v>
                </c:pt>
                <c:pt idx="20">
                  <c:v>93.722380000000001</c:v>
                </c:pt>
                <c:pt idx="21">
                  <c:v>90.595910000000003</c:v>
                </c:pt>
                <c:pt idx="22">
                  <c:v>82.94</c:v>
                </c:pt>
                <c:pt idx="23">
                  <c:v>77.631050000000002</c:v>
                </c:pt>
                <c:pt idx="24">
                  <c:v>80.124089999999995</c:v>
                </c:pt>
                <c:pt idx="25">
                  <c:v>83.478099999999998</c:v>
                </c:pt>
                <c:pt idx="26">
                  <c:v>85.408500000000004</c:v>
                </c:pt>
                <c:pt idx="27">
                  <c:v>89.938100000000006</c:v>
                </c:pt>
                <c:pt idx="28">
                  <c:v>81.746189999999999</c:v>
                </c:pt>
                <c:pt idx="29">
                  <c:v>82.245999999999995</c:v>
                </c:pt>
                <c:pt idx="30">
                  <c:v>85.153040000000004</c:v>
                </c:pt>
                <c:pt idx="31">
                  <c:v>80.355239999999995</c:v>
                </c:pt>
                <c:pt idx="32">
                  <c:v>74.016670000000005</c:v>
                </c:pt>
                <c:pt idx="33">
                  <c:v>75.63261</c:v>
                </c:pt>
                <c:pt idx="34">
                  <c:v>74.345240000000004</c:v>
                </c:pt>
                <c:pt idx="35">
                  <c:v>73.859499999999997</c:v>
                </c:pt>
                <c:pt idx="36">
                  <c:v>79.270449999999997</c:v>
                </c:pt>
                <c:pt idx="37">
                  <c:v>75.438000000000002</c:v>
                </c:pt>
                <c:pt idx="38">
                  <c:v>72.732860000000002</c:v>
                </c:pt>
                <c:pt idx="39">
                  <c:v>68.134500000000003</c:v>
                </c:pt>
                <c:pt idx="40">
                  <c:v>64.453000000000003</c:v>
                </c:pt>
                <c:pt idx="41">
                  <c:v>71.444760000000002</c:v>
                </c:pt>
                <c:pt idx="42">
                  <c:v>71.041300000000007</c:v>
                </c:pt>
                <c:pt idx="43">
                  <c:v>67.87</c:v>
                </c:pt>
                <c:pt idx="44">
                  <c:v>67.98545</c:v>
                </c:pt>
                <c:pt idx="45">
                  <c:v>64.543480000000002</c:v>
                </c:pt>
                <c:pt idx="46">
                  <c:v>63.796999999999997</c:v>
                </c:pt>
                <c:pt idx="47">
                  <c:v>62.544289999999997</c:v>
                </c:pt>
                <c:pt idx="48">
                  <c:v>66.602379999999997</c:v>
                </c:pt>
                <c:pt idx="49">
                  <c:v>70.887</c:v>
                </c:pt>
                <c:pt idx="50">
                  <c:v>103.1345</c:v>
                </c:pt>
                <c:pt idx="51">
                  <c:v>117.28749999999999</c:v>
                </c:pt>
                <c:pt idx="52">
                  <c:v>107.13947368421</c:v>
                </c:pt>
                <c:pt idx="53">
                  <c:v>85.399090909090901</c:v>
                </c:pt>
                <c:pt idx="54">
                  <c:v>83.758695652173898</c:v>
                </c:pt>
                <c:pt idx="55">
                  <c:v>91.075999999999993</c:v>
                </c:pt>
              </c:numCache>
            </c:numRef>
          </c:val>
          <c:smooth val="0"/>
          <c:extLst>
            <c:ext xmlns:c16="http://schemas.microsoft.com/office/drawing/2014/chart" uri="{C3380CC4-5D6E-409C-BE32-E72D297353CC}">
              <c16:uniqueId val="{00000000-75B1-4C8E-B9D4-408C5096535A}"/>
            </c:ext>
          </c:extLst>
        </c:ser>
        <c:ser>
          <c:idx val="2"/>
          <c:order val="3"/>
          <c:tx>
            <c:strRef>
              <c:f>'Data 1.4'!$F$4</c:f>
              <c:strCache>
                <c:ptCount val="1"/>
                <c:pt idx="0">
                  <c:v>Futures pricing (14 September)</c:v>
                </c:pt>
              </c:strCache>
            </c:strRef>
          </c:tx>
          <c:spPr>
            <a:ln w="38100" cap="rnd">
              <a:solidFill>
                <a:srgbClr val="A9A7A5"/>
              </a:solidFill>
              <a:round/>
            </a:ln>
            <a:effectLst/>
          </c:spPr>
          <c:marker>
            <c:symbol val="none"/>
          </c:marker>
          <c:cat>
            <c:numRef>
              <c:f>'Data 1.4'!$B$6:$B$85</c:f>
              <c:numCache>
                <c:formatCode>mmm\-yy</c:formatCode>
                <c:ptCount val="8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pt idx="60">
                  <c:v>46388</c:v>
                </c:pt>
                <c:pt idx="61">
                  <c:v>46419</c:v>
                </c:pt>
                <c:pt idx="62">
                  <c:v>46447</c:v>
                </c:pt>
                <c:pt idx="63">
                  <c:v>46478</c:v>
                </c:pt>
                <c:pt idx="64">
                  <c:v>46508</c:v>
                </c:pt>
                <c:pt idx="65">
                  <c:v>46539</c:v>
                </c:pt>
                <c:pt idx="66">
                  <c:v>46569</c:v>
                </c:pt>
                <c:pt idx="67">
                  <c:v>46600</c:v>
                </c:pt>
                <c:pt idx="68">
                  <c:v>46631</c:v>
                </c:pt>
                <c:pt idx="69">
                  <c:v>46661</c:v>
                </c:pt>
                <c:pt idx="70">
                  <c:v>46692</c:v>
                </c:pt>
                <c:pt idx="71">
                  <c:v>46722</c:v>
                </c:pt>
                <c:pt idx="72">
                  <c:v>46753</c:v>
                </c:pt>
                <c:pt idx="73">
                  <c:v>46784</c:v>
                </c:pt>
                <c:pt idx="74">
                  <c:v>46813</c:v>
                </c:pt>
                <c:pt idx="75">
                  <c:v>46844</c:v>
                </c:pt>
                <c:pt idx="76">
                  <c:v>46874</c:v>
                </c:pt>
                <c:pt idx="77">
                  <c:v>46905</c:v>
                </c:pt>
                <c:pt idx="78">
                  <c:v>46935</c:v>
                </c:pt>
                <c:pt idx="79">
                  <c:v>46966</c:v>
                </c:pt>
              </c:numCache>
            </c:numRef>
          </c:cat>
          <c:val>
            <c:numRef>
              <c:f>'Data 1.4'!$F$6:$F$85</c:f>
              <c:numCache>
                <c:formatCode>General</c:formatCode>
                <c:ptCount val="80"/>
                <c:pt idx="57" formatCode="0.0">
                  <c:v>107.53</c:v>
                </c:pt>
                <c:pt idx="58" formatCode="0.0">
                  <c:v>107.58</c:v>
                </c:pt>
                <c:pt idx="59" formatCode="0.0">
                  <c:v>102.04</c:v>
                </c:pt>
                <c:pt idx="60" formatCode="0.0">
                  <c:v>98.36</c:v>
                </c:pt>
                <c:pt idx="61" formatCode="0.0">
                  <c:v>94.68</c:v>
                </c:pt>
                <c:pt idx="62" formatCode="0.0">
                  <c:v>91</c:v>
                </c:pt>
                <c:pt idx="63" formatCode="0.0">
                  <c:v>89.305000000000007</c:v>
                </c:pt>
                <c:pt idx="64" formatCode="0.0">
                  <c:v>87.61</c:v>
                </c:pt>
                <c:pt idx="65" formatCode="0.0">
                  <c:v>85.914999999999907</c:v>
                </c:pt>
                <c:pt idx="66" formatCode="0.0">
                  <c:v>84.22</c:v>
                </c:pt>
                <c:pt idx="67" formatCode="0.0">
                  <c:v>82.525000000000006</c:v>
                </c:pt>
                <c:pt idx="68" formatCode="0.0">
                  <c:v>80.83</c:v>
                </c:pt>
                <c:pt idx="69" formatCode="0.0">
                  <c:v>80.302499999999995</c:v>
                </c:pt>
                <c:pt idx="70" formatCode="0.0">
                  <c:v>79.775000000000006</c:v>
                </c:pt>
                <c:pt idx="71" formatCode="0.0">
                  <c:v>79.247500000000002</c:v>
                </c:pt>
                <c:pt idx="72" formatCode="0.0">
                  <c:v>78.72</c:v>
                </c:pt>
                <c:pt idx="73" formatCode="0.0">
                  <c:v>78.192499999999995</c:v>
                </c:pt>
                <c:pt idx="74" formatCode="0.0">
                  <c:v>77.664999999999907</c:v>
                </c:pt>
                <c:pt idx="75" formatCode="0.0">
                  <c:v>77.137500000000003</c:v>
                </c:pt>
                <c:pt idx="76" formatCode="0.0">
                  <c:v>76.61</c:v>
                </c:pt>
                <c:pt idx="77" formatCode="0.0">
                  <c:v>76.082499999999996</c:v>
                </c:pt>
                <c:pt idx="78" formatCode="0.0">
                  <c:v>75.555000000000007</c:v>
                </c:pt>
                <c:pt idx="79" formatCode="0.0">
                  <c:v>75.027499999999904</c:v>
                </c:pt>
              </c:numCache>
            </c:numRef>
          </c:val>
          <c:smooth val="0"/>
          <c:extLst>
            <c:ext xmlns:c16="http://schemas.microsoft.com/office/drawing/2014/chart" uri="{C3380CC4-5D6E-409C-BE32-E72D297353CC}">
              <c16:uniqueId val="{00000002-75B1-4C8E-B9D4-408C5096535A}"/>
            </c:ext>
          </c:extLst>
        </c:ser>
        <c:ser>
          <c:idx val="3"/>
          <c:order val="4"/>
          <c:tx>
            <c:strRef>
              <c:f>'Data 1.4'!$E$4</c:f>
              <c:strCache>
                <c:ptCount val="1"/>
                <c:pt idx="0">
                  <c:v>Futures pricing (4 August)</c:v>
                </c:pt>
              </c:strCache>
            </c:strRef>
          </c:tx>
          <c:spPr>
            <a:ln w="38100" cap="rnd">
              <a:solidFill>
                <a:srgbClr val="5BD8FF"/>
              </a:solidFill>
              <a:round/>
            </a:ln>
            <a:effectLst/>
          </c:spPr>
          <c:marker>
            <c:symbol val="none"/>
          </c:marker>
          <c:cat>
            <c:numRef>
              <c:f>'Data 1.4'!$B$6:$B$85</c:f>
              <c:numCache>
                <c:formatCode>mmm\-yy</c:formatCode>
                <c:ptCount val="8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pt idx="60">
                  <c:v>46388</c:v>
                </c:pt>
                <c:pt idx="61">
                  <c:v>46419</c:v>
                </c:pt>
                <c:pt idx="62">
                  <c:v>46447</c:v>
                </c:pt>
                <c:pt idx="63">
                  <c:v>46478</c:v>
                </c:pt>
                <c:pt idx="64">
                  <c:v>46508</c:v>
                </c:pt>
                <c:pt idx="65">
                  <c:v>46539</c:v>
                </c:pt>
                <c:pt idx="66">
                  <c:v>46569</c:v>
                </c:pt>
                <c:pt idx="67">
                  <c:v>46600</c:v>
                </c:pt>
                <c:pt idx="68">
                  <c:v>46631</c:v>
                </c:pt>
                <c:pt idx="69">
                  <c:v>46661</c:v>
                </c:pt>
                <c:pt idx="70">
                  <c:v>46692</c:v>
                </c:pt>
                <c:pt idx="71">
                  <c:v>46722</c:v>
                </c:pt>
                <c:pt idx="72">
                  <c:v>46753</c:v>
                </c:pt>
                <c:pt idx="73">
                  <c:v>46784</c:v>
                </c:pt>
                <c:pt idx="74">
                  <c:v>46813</c:v>
                </c:pt>
                <c:pt idx="75">
                  <c:v>46844</c:v>
                </c:pt>
                <c:pt idx="76">
                  <c:v>46874</c:v>
                </c:pt>
                <c:pt idx="77">
                  <c:v>46905</c:v>
                </c:pt>
                <c:pt idx="78">
                  <c:v>46935</c:v>
                </c:pt>
                <c:pt idx="79">
                  <c:v>46966</c:v>
                </c:pt>
              </c:numCache>
            </c:numRef>
          </c:cat>
          <c:val>
            <c:numRef>
              <c:f>'Data 1.4'!$E$6:$E$85</c:f>
              <c:numCache>
                <c:formatCode>General</c:formatCode>
                <c:ptCount val="80"/>
                <c:pt idx="57" formatCode="0.0">
                  <c:v>79.36</c:v>
                </c:pt>
                <c:pt idx="58" formatCode="0.0">
                  <c:v>78.084999999999994</c:v>
                </c:pt>
                <c:pt idx="59" formatCode="0.0">
                  <c:v>76.81</c:v>
                </c:pt>
                <c:pt idx="60" formatCode="0.0">
                  <c:v>76.13</c:v>
                </c:pt>
                <c:pt idx="61" formatCode="0.0">
                  <c:v>75.449999999999903</c:v>
                </c:pt>
                <c:pt idx="62" formatCode="0.0">
                  <c:v>74.77</c:v>
                </c:pt>
                <c:pt idx="63" formatCode="0.0">
                  <c:v>74.431666666666601</c:v>
                </c:pt>
                <c:pt idx="64" formatCode="0.0">
                  <c:v>74.093333333333305</c:v>
                </c:pt>
                <c:pt idx="65" formatCode="0.0">
                  <c:v>73.754999999999995</c:v>
                </c:pt>
                <c:pt idx="66" formatCode="0.0">
                  <c:v>73.4166666666666</c:v>
                </c:pt>
                <c:pt idx="67" formatCode="0.0">
                  <c:v>73.078333333333305</c:v>
                </c:pt>
                <c:pt idx="68" formatCode="0.0">
                  <c:v>72.739999999999995</c:v>
                </c:pt>
                <c:pt idx="69" formatCode="0.0">
                  <c:v>72.569166666666604</c:v>
                </c:pt>
                <c:pt idx="70" formatCode="0.0">
                  <c:v>72.398333333333298</c:v>
                </c:pt>
                <c:pt idx="71" formatCode="0.0">
                  <c:v>72.227499999999907</c:v>
                </c:pt>
                <c:pt idx="72" formatCode="0.0">
                  <c:v>72.056666666666601</c:v>
                </c:pt>
                <c:pt idx="73" formatCode="0.0">
                  <c:v>71.885833333333295</c:v>
                </c:pt>
                <c:pt idx="74" formatCode="0.0">
                  <c:v>71.715000000000003</c:v>
                </c:pt>
                <c:pt idx="75" formatCode="0.0">
                  <c:v>71.544166666666598</c:v>
                </c:pt>
                <c:pt idx="76" formatCode="0.0">
                  <c:v>71.373333333333306</c:v>
                </c:pt>
                <c:pt idx="77" formatCode="0.0">
                  <c:v>71.202500000000001</c:v>
                </c:pt>
                <c:pt idx="78" formatCode="0.0">
                  <c:v>71.031666666666595</c:v>
                </c:pt>
                <c:pt idx="79" formatCode="0.0">
                  <c:v>70.860833333333304</c:v>
                </c:pt>
              </c:numCache>
            </c:numRef>
          </c:val>
          <c:smooth val="0"/>
          <c:extLst>
            <c:ext xmlns:c16="http://schemas.microsoft.com/office/drawing/2014/chart" uri="{C3380CC4-5D6E-409C-BE32-E72D297353CC}">
              <c16:uniqueId val="{00000003-75B1-4C8E-B9D4-408C5096535A}"/>
            </c:ext>
          </c:extLst>
        </c:ser>
        <c:dLbls>
          <c:showLegendKey val="0"/>
          <c:showVal val="0"/>
          <c:showCatName val="0"/>
          <c:showSerName val="0"/>
          <c:showPercent val="0"/>
          <c:showBubbleSize val="0"/>
        </c:dLbls>
        <c:smooth val="0"/>
        <c:axId val="1110915679"/>
        <c:axId val="1110926239"/>
      </c:lineChart>
      <c:dateAx>
        <c:axId val="1110915679"/>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r>
                  <a:rPr lang="en-NZ" b="1">
                    <a:solidFill>
                      <a:sysClr val="windowText" lastClr="000000"/>
                    </a:solidFill>
                    <a:latin typeface="+mj-lt"/>
                  </a:rPr>
                  <a:t>Monthly</a:t>
                </a:r>
              </a:p>
            </c:rich>
          </c:tx>
          <c:layout>
            <c:manualLayout>
              <c:xMode val="edge"/>
              <c:yMode val="edge"/>
              <c:x val="0.44285864652857132"/>
              <c:y val="0.76658631626223228"/>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endParaRPr lang="en-US"/>
            </a:p>
          </c:txPr>
        </c:title>
        <c:numFmt formatCode="mmm\-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110926239"/>
        <c:crosses val="autoZero"/>
        <c:auto val="1"/>
        <c:lblOffset val="100"/>
        <c:baseTimeUnit val="months"/>
        <c:majorUnit val="12"/>
        <c:majorTimeUnit val="months"/>
      </c:dateAx>
      <c:valAx>
        <c:axId val="1110926239"/>
        <c:scaling>
          <c:orientation val="minMax"/>
          <c:min val="60"/>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110915679"/>
        <c:crossesAt val="46233"/>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800">
          <a:solidFill>
            <a:sysClr val="windowText" lastClr="000000"/>
          </a:solidFill>
        </a:defRPr>
      </a:pPr>
      <a:endParaRPr lang="en-US"/>
    </a:p>
  </c:txPr>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52587452999302E-2"/>
          <c:y val="0.11343667184086258"/>
          <c:w val="0.867269845657901"/>
          <c:h val="0.69078572318503539"/>
        </c:manualLayout>
      </c:layout>
      <c:barChart>
        <c:barDir val="col"/>
        <c:grouping val="clustered"/>
        <c:varyColors val="0"/>
        <c:ser>
          <c:idx val="0"/>
          <c:order val="0"/>
          <c:tx>
            <c:strRef>
              <c:f>'Data 1.5'!$C$5</c:f>
              <c:strCache>
                <c:ptCount val="1"/>
                <c:pt idx="0">
                  <c:v>Cumulative savings since 2020</c:v>
                </c:pt>
              </c:strCache>
            </c:strRef>
          </c:tx>
          <c:spPr>
            <a:solidFill>
              <a:schemeClr val="accent1"/>
            </a:solidFill>
            <a:ln w="38100">
              <a:solidFill>
                <a:srgbClr val="0083AC"/>
              </a:solidFill>
            </a:ln>
            <a:effectLst/>
          </c:spPr>
          <c:invertIfNegative val="0"/>
          <c:cat>
            <c:numRef>
              <c:f>'Data 1.5'!$B$7:$B$46</c:f>
              <c:numCache>
                <c:formatCode>mmm\-yy</c:formatCode>
                <c:ptCount val="40"/>
                <c:pt idx="0">
                  <c:v>42522</c:v>
                </c:pt>
                <c:pt idx="1">
                  <c:v>42614</c:v>
                </c:pt>
                <c:pt idx="2">
                  <c:v>42705</c:v>
                </c:pt>
                <c:pt idx="3">
                  <c:v>42795</c:v>
                </c:pt>
                <c:pt idx="4">
                  <c:v>42887</c:v>
                </c:pt>
                <c:pt idx="5">
                  <c:v>42979</c:v>
                </c:pt>
                <c:pt idx="6">
                  <c:v>43070</c:v>
                </c:pt>
                <c:pt idx="7">
                  <c:v>43160</c:v>
                </c:pt>
                <c:pt idx="8">
                  <c:v>43252</c:v>
                </c:pt>
                <c:pt idx="9">
                  <c:v>43344</c:v>
                </c:pt>
                <c:pt idx="10">
                  <c:v>43435</c:v>
                </c:pt>
                <c:pt idx="11">
                  <c:v>43525</c:v>
                </c:pt>
                <c:pt idx="12">
                  <c:v>43617</c:v>
                </c:pt>
                <c:pt idx="13">
                  <c:v>43709</c:v>
                </c:pt>
                <c:pt idx="14">
                  <c:v>43800</c:v>
                </c:pt>
                <c:pt idx="15">
                  <c:v>43891</c:v>
                </c:pt>
                <c:pt idx="16">
                  <c:v>43983</c:v>
                </c:pt>
                <c:pt idx="17">
                  <c:v>44075</c:v>
                </c:pt>
                <c:pt idx="18">
                  <c:v>44166</c:v>
                </c:pt>
                <c:pt idx="19">
                  <c:v>44256</c:v>
                </c:pt>
                <c:pt idx="20">
                  <c:v>44348</c:v>
                </c:pt>
                <c:pt idx="21">
                  <c:v>44440</c:v>
                </c:pt>
                <c:pt idx="22">
                  <c:v>44531</c:v>
                </c:pt>
                <c:pt idx="23">
                  <c:v>44621</c:v>
                </c:pt>
                <c:pt idx="24">
                  <c:v>44713</c:v>
                </c:pt>
                <c:pt idx="25">
                  <c:v>44805</c:v>
                </c:pt>
                <c:pt idx="26">
                  <c:v>44896</c:v>
                </c:pt>
                <c:pt idx="27">
                  <c:v>44986</c:v>
                </c:pt>
                <c:pt idx="28">
                  <c:v>45078</c:v>
                </c:pt>
                <c:pt idx="29">
                  <c:v>45170</c:v>
                </c:pt>
                <c:pt idx="30">
                  <c:v>45261</c:v>
                </c:pt>
                <c:pt idx="31">
                  <c:v>45352</c:v>
                </c:pt>
                <c:pt idx="32">
                  <c:v>45444</c:v>
                </c:pt>
                <c:pt idx="33">
                  <c:v>45536</c:v>
                </c:pt>
                <c:pt idx="34">
                  <c:v>45627</c:v>
                </c:pt>
                <c:pt idx="35">
                  <c:v>45717</c:v>
                </c:pt>
                <c:pt idx="36">
                  <c:v>45809</c:v>
                </c:pt>
                <c:pt idx="37">
                  <c:v>45901</c:v>
                </c:pt>
                <c:pt idx="38">
                  <c:v>45992</c:v>
                </c:pt>
                <c:pt idx="39">
                  <c:v>46082</c:v>
                </c:pt>
              </c:numCache>
            </c:numRef>
          </c:cat>
          <c:val>
            <c:numRef>
              <c:f>'Data 1.5'!$C$7:$C$46</c:f>
              <c:numCache>
                <c:formatCode>0.0</c:formatCode>
                <c:ptCount val="40"/>
                <c:pt idx="15">
                  <c:v>0.82</c:v>
                </c:pt>
                <c:pt idx="16">
                  <c:v>7.9550000000000001</c:v>
                </c:pt>
                <c:pt idx="17">
                  <c:v>11.041</c:v>
                </c:pt>
                <c:pt idx="18">
                  <c:v>14.228</c:v>
                </c:pt>
                <c:pt idx="19">
                  <c:v>15.39</c:v>
                </c:pt>
                <c:pt idx="20">
                  <c:v>15.782</c:v>
                </c:pt>
                <c:pt idx="21">
                  <c:v>19.706</c:v>
                </c:pt>
                <c:pt idx="22">
                  <c:v>21.361999999999998</c:v>
                </c:pt>
                <c:pt idx="23">
                  <c:v>20.221</c:v>
                </c:pt>
                <c:pt idx="24">
                  <c:v>19.811</c:v>
                </c:pt>
                <c:pt idx="25">
                  <c:v>19.28</c:v>
                </c:pt>
                <c:pt idx="26">
                  <c:v>17.931000000000001</c:v>
                </c:pt>
                <c:pt idx="27">
                  <c:v>15.638</c:v>
                </c:pt>
                <c:pt idx="28">
                  <c:v>15.433999999999999</c:v>
                </c:pt>
                <c:pt idx="29">
                  <c:v>15.997999999999999</c:v>
                </c:pt>
                <c:pt idx="30">
                  <c:v>16.234999999999999</c:v>
                </c:pt>
                <c:pt idx="31">
                  <c:v>17.991</c:v>
                </c:pt>
                <c:pt idx="32">
                  <c:v>18.219000000000001</c:v>
                </c:pt>
                <c:pt idx="33">
                  <c:v>19.047000000000001</c:v>
                </c:pt>
                <c:pt idx="34">
                  <c:v>20.149999999999999</c:v>
                </c:pt>
                <c:pt idx="35">
                  <c:v>21.308</c:v>
                </c:pt>
                <c:pt idx="36">
                  <c:v>23.120999999999999</c:v>
                </c:pt>
                <c:pt idx="37">
                  <c:v>24.192</c:v>
                </c:pt>
                <c:pt idx="38">
                  <c:v>25.748999999999999</c:v>
                </c:pt>
                <c:pt idx="39">
                  <c:v>27.916</c:v>
                </c:pt>
              </c:numCache>
            </c:numRef>
          </c:val>
          <c:extLst>
            <c:ext xmlns:c16="http://schemas.microsoft.com/office/drawing/2014/chart" uri="{C3380CC4-5D6E-409C-BE32-E72D297353CC}">
              <c16:uniqueId val="{00000000-873F-42C9-A2CA-BE1E976C9169}"/>
            </c:ext>
          </c:extLst>
        </c:ser>
        <c:dLbls>
          <c:showLegendKey val="0"/>
          <c:showVal val="0"/>
          <c:showCatName val="0"/>
          <c:showSerName val="0"/>
          <c:showPercent val="0"/>
          <c:showBubbleSize val="0"/>
        </c:dLbls>
        <c:gapWidth val="150"/>
        <c:axId val="442068095"/>
        <c:axId val="442067615"/>
      </c:barChart>
      <c:lineChart>
        <c:grouping val="standard"/>
        <c:varyColors val="0"/>
        <c:ser>
          <c:idx val="1"/>
          <c:order val="1"/>
          <c:tx>
            <c:v>Household savings rate (RHS)</c:v>
          </c:tx>
          <c:spPr>
            <a:ln w="38100" cap="rnd">
              <a:solidFill>
                <a:srgbClr val="3E403A"/>
              </a:solidFill>
              <a:round/>
            </a:ln>
            <a:effectLst/>
          </c:spPr>
          <c:marker>
            <c:symbol val="none"/>
          </c:marker>
          <c:cat>
            <c:numRef>
              <c:f>'Data 1.5'!$B$7:$B$46</c:f>
              <c:numCache>
                <c:formatCode>mmm\-yy</c:formatCode>
                <c:ptCount val="40"/>
                <c:pt idx="0">
                  <c:v>42522</c:v>
                </c:pt>
                <c:pt idx="1">
                  <c:v>42614</c:v>
                </c:pt>
                <c:pt idx="2">
                  <c:v>42705</c:v>
                </c:pt>
                <c:pt idx="3">
                  <c:v>42795</c:v>
                </c:pt>
                <c:pt idx="4">
                  <c:v>42887</c:v>
                </c:pt>
                <c:pt idx="5">
                  <c:v>42979</c:v>
                </c:pt>
                <c:pt idx="6">
                  <c:v>43070</c:v>
                </c:pt>
                <c:pt idx="7">
                  <c:v>43160</c:v>
                </c:pt>
                <c:pt idx="8">
                  <c:v>43252</c:v>
                </c:pt>
                <c:pt idx="9">
                  <c:v>43344</c:v>
                </c:pt>
                <c:pt idx="10">
                  <c:v>43435</c:v>
                </c:pt>
                <c:pt idx="11">
                  <c:v>43525</c:v>
                </c:pt>
                <c:pt idx="12">
                  <c:v>43617</c:v>
                </c:pt>
                <c:pt idx="13">
                  <c:v>43709</c:v>
                </c:pt>
                <c:pt idx="14">
                  <c:v>43800</c:v>
                </c:pt>
                <c:pt idx="15">
                  <c:v>43891</c:v>
                </c:pt>
                <c:pt idx="16">
                  <c:v>43983</c:v>
                </c:pt>
                <c:pt idx="17">
                  <c:v>44075</c:v>
                </c:pt>
                <c:pt idx="18">
                  <c:v>44166</c:v>
                </c:pt>
                <c:pt idx="19">
                  <c:v>44256</c:v>
                </c:pt>
                <c:pt idx="20">
                  <c:v>44348</c:v>
                </c:pt>
                <c:pt idx="21">
                  <c:v>44440</c:v>
                </c:pt>
                <c:pt idx="22">
                  <c:v>44531</c:v>
                </c:pt>
                <c:pt idx="23">
                  <c:v>44621</c:v>
                </c:pt>
                <c:pt idx="24">
                  <c:v>44713</c:v>
                </c:pt>
                <c:pt idx="25">
                  <c:v>44805</c:v>
                </c:pt>
                <c:pt idx="26">
                  <c:v>44896</c:v>
                </c:pt>
                <c:pt idx="27">
                  <c:v>44986</c:v>
                </c:pt>
                <c:pt idx="28">
                  <c:v>45078</c:v>
                </c:pt>
                <c:pt idx="29">
                  <c:v>45170</c:v>
                </c:pt>
                <c:pt idx="30">
                  <c:v>45261</c:v>
                </c:pt>
                <c:pt idx="31">
                  <c:v>45352</c:v>
                </c:pt>
                <c:pt idx="32">
                  <c:v>45444</c:v>
                </c:pt>
                <c:pt idx="33">
                  <c:v>45536</c:v>
                </c:pt>
                <c:pt idx="34">
                  <c:v>45627</c:v>
                </c:pt>
                <c:pt idx="35">
                  <c:v>45717</c:v>
                </c:pt>
                <c:pt idx="36">
                  <c:v>45809</c:v>
                </c:pt>
                <c:pt idx="37">
                  <c:v>45901</c:v>
                </c:pt>
                <c:pt idx="38">
                  <c:v>45992</c:v>
                </c:pt>
                <c:pt idx="39">
                  <c:v>46082</c:v>
                </c:pt>
              </c:numCache>
            </c:numRef>
          </c:cat>
          <c:val>
            <c:numRef>
              <c:f>'Data 1.5'!$D$7:$D$46</c:f>
              <c:numCache>
                <c:formatCode>0.0</c:formatCode>
                <c:ptCount val="40"/>
                <c:pt idx="0">
                  <c:v>-0.74</c:v>
                </c:pt>
                <c:pt idx="1">
                  <c:v>-2.08</c:v>
                </c:pt>
                <c:pt idx="2">
                  <c:v>-2.3199999999999998</c:v>
                </c:pt>
                <c:pt idx="3">
                  <c:v>-1.33</c:v>
                </c:pt>
                <c:pt idx="4">
                  <c:v>-3.06</c:v>
                </c:pt>
                <c:pt idx="5">
                  <c:v>-2.16</c:v>
                </c:pt>
                <c:pt idx="6">
                  <c:v>-0.68</c:v>
                </c:pt>
                <c:pt idx="7">
                  <c:v>-1.4</c:v>
                </c:pt>
                <c:pt idx="8">
                  <c:v>-0.94</c:v>
                </c:pt>
                <c:pt idx="9">
                  <c:v>-1.34</c:v>
                </c:pt>
                <c:pt idx="10">
                  <c:v>-0.47</c:v>
                </c:pt>
                <c:pt idx="11">
                  <c:v>-1.41</c:v>
                </c:pt>
                <c:pt idx="12">
                  <c:v>1.03</c:v>
                </c:pt>
                <c:pt idx="13">
                  <c:v>1.8</c:v>
                </c:pt>
                <c:pt idx="14">
                  <c:v>1.34</c:v>
                </c:pt>
                <c:pt idx="15">
                  <c:v>1.77</c:v>
                </c:pt>
                <c:pt idx="16">
                  <c:v>15</c:v>
                </c:pt>
                <c:pt idx="17">
                  <c:v>6.25</c:v>
                </c:pt>
                <c:pt idx="18">
                  <c:v>6.32</c:v>
                </c:pt>
                <c:pt idx="19">
                  <c:v>2.2799999999999998</c:v>
                </c:pt>
                <c:pt idx="20">
                  <c:v>0.77</c:v>
                </c:pt>
                <c:pt idx="21">
                  <c:v>7.62</c:v>
                </c:pt>
                <c:pt idx="22">
                  <c:v>3.16</c:v>
                </c:pt>
                <c:pt idx="23">
                  <c:v>-2.16</c:v>
                </c:pt>
                <c:pt idx="24">
                  <c:v>-0.77</c:v>
                </c:pt>
                <c:pt idx="25">
                  <c:v>-0.97</c:v>
                </c:pt>
                <c:pt idx="26">
                  <c:v>-2.4500000000000002</c:v>
                </c:pt>
                <c:pt idx="27">
                  <c:v>-4.16</c:v>
                </c:pt>
                <c:pt idx="28">
                  <c:v>-0.35</c:v>
                </c:pt>
                <c:pt idx="29">
                  <c:v>0.95</c:v>
                </c:pt>
                <c:pt idx="30">
                  <c:v>0.4</c:v>
                </c:pt>
                <c:pt idx="31">
                  <c:v>2.88</c:v>
                </c:pt>
                <c:pt idx="32">
                  <c:v>0.38</c:v>
                </c:pt>
                <c:pt idx="33">
                  <c:v>1.37</c:v>
                </c:pt>
                <c:pt idx="34">
                  <c:v>1.8</c:v>
                </c:pt>
                <c:pt idx="35">
                  <c:v>1.85</c:v>
                </c:pt>
                <c:pt idx="36">
                  <c:v>2.84</c:v>
                </c:pt>
                <c:pt idx="37">
                  <c:v>1.69</c:v>
                </c:pt>
                <c:pt idx="38">
                  <c:v>2.42</c:v>
                </c:pt>
                <c:pt idx="39">
                  <c:v>3.3</c:v>
                </c:pt>
              </c:numCache>
            </c:numRef>
          </c:val>
          <c:smooth val="0"/>
          <c:extLst>
            <c:ext xmlns:c16="http://schemas.microsoft.com/office/drawing/2014/chart" uri="{C3380CC4-5D6E-409C-BE32-E72D297353CC}">
              <c16:uniqueId val="{00000001-873F-42C9-A2CA-BE1E976C9169}"/>
            </c:ext>
          </c:extLst>
        </c:ser>
        <c:dLbls>
          <c:showLegendKey val="0"/>
          <c:showVal val="0"/>
          <c:showCatName val="0"/>
          <c:showSerName val="0"/>
          <c:showPercent val="0"/>
          <c:showBubbleSize val="0"/>
        </c:dLbls>
        <c:marker val="1"/>
        <c:smooth val="0"/>
        <c:axId val="1110917119"/>
        <c:axId val="1110930559"/>
      </c:lineChart>
      <c:dateAx>
        <c:axId val="442068095"/>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solidFill>
                      <a:sysClr val="windowText" lastClr="000000"/>
                    </a:solidFill>
                  </a:rPr>
                  <a:t>Quarterly</a:t>
                </a:r>
              </a:p>
            </c:rich>
          </c:tx>
          <c:layout>
            <c:manualLayout>
              <c:xMode val="edge"/>
              <c:yMode val="edge"/>
              <c:x val="0.44457960386522671"/>
              <c:y val="0.87446764001476585"/>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442067615"/>
        <c:crosses val="autoZero"/>
        <c:auto val="1"/>
        <c:lblOffset val="100"/>
        <c:baseTimeUnit val="months"/>
        <c:majorUnit val="24"/>
        <c:majorTimeUnit val="months"/>
      </c:dateAx>
      <c:valAx>
        <c:axId val="442067615"/>
        <c:scaling>
          <c:orientation val="minMax"/>
        </c:scaling>
        <c:delete val="0"/>
        <c:axPos val="l"/>
        <c:majorGridlines>
          <c:spPr>
            <a:ln w="9525" cap="flat" cmpd="sng" algn="ctr">
              <a:solidFill>
                <a:srgbClr val="A9A7A5"/>
              </a:solidFill>
              <a:round/>
            </a:ln>
            <a:effectLst/>
          </c:spPr>
        </c:majorGridlines>
        <c:title>
          <c:tx>
            <c:rich>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r>
                  <a:rPr lang="en-NZ" b="1">
                    <a:solidFill>
                      <a:sysClr val="windowText" lastClr="000000"/>
                    </a:solidFill>
                  </a:rPr>
                  <a:t>$billions</a:t>
                </a:r>
              </a:p>
            </c:rich>
          </c:tx>
          <c:layout>
            <c:manualLayout>
              <c:xMode val="edge"/>
              <c:yMode val="edge"/>
              <c:x val="0"/>
              <c:y val="2.3366666523459201E-2"/>
            </c:manualLayout>
          </c:layout>
          <c:overlay val="0"/>
          <c:spPr>
            <a:noFill/>
            <a:ln>
              <a:noFill/>
            </a:ln>
            <a:effectLst/>
          </c:spPr>
          <c:txPr>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442068095"/>
        <c:crosses val="autoZero"/>
        <c:crossBetween val="between"/>
      </c:valAx>
      <c:valAx>
        <c:axId val="1110930559"/>
        <c:scaling>
          <c:orientation val="minMax"/>
          <c:max val="20"/>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110917119"/>
        <c:crosses val="max"/>
        <c:crossBetween val="between"/>
      </c:valAx>
      <c:dateAx>
        <c:axId val="1110917119"/>
        <c:scaling>
          <c:orientation val="minMax"/>
        </c:scaling>
        <c:delete val="1"/>
        <c:axPos val="b"/>
        <c:numFmt formatCode="mmm\-yy" sourceLinked="1"/>
        <c:majorTickMark val="out"/>
        <c:minorTickMark val="none"/>
        <c:tickLblPos val="nextTo"/>
        <c:crossAx val="1110930559"/>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225103460520492E-2"/>
          <c:y val="0.10084543078403113"/>
          <c:w val="0.92472433062419557"/>
          <c:h val="0.69479393492146002"/>
        </c:manualLayout>
      </c:layout>
      <c:lineChart>
        <c:grouping val="standard"/>
        <c:varyColors val="0"/>
        <c:ser>
          <c:idx val="0"/>
          <c:order val="0"/>
          <c:tx>
            <c:strRef>
              <c:f>'Data 1.6'!$C$4</c:f>
              <c:strCache>
                <c:ptCount val="1"/>
                <c:pt idx="0">
                  <c:v>Real private consumption</c:v>
                </c:pt>
              </c:strCache>
            </c:strRef>
          </c:tx>
          <c:spPr>
            <a:ln w="38100" cap="rnd">
              <a:solidFill>
                <a:srgbClr val="0083AC"/>
              </a:solidFill>
              <a:round/>
            </a:ln>
            <a:effectLst/>
          </c:spPr>
          <c:marker>
            <c:symbol val="none"/>
          </c:marker>
          <c:cat>
            <c:numRef>
              <c:f>'Data 1.6'!$B$6:$B$94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1.6'!$C$6:$C$94</c:f>
              <c:numCache>
                <c:formatCode>0.0</c:formatCode>
                <c:ptCount val="89"/>
                <c:pt idx="0">
                  <c:v>-1.028845</c:v>
                </c:pt>
                <c:pt idx="1">
                  <c:v>-0.98490200000000006</c:v>
                </c:pt>
                <c:pt idx="2">
                  <c:v>-0.55647100000000005</c:v>
                </c:pt>
                <c:pt idx="3">
                  <c:v>1.60023</c:v>
                </c:pt>
                <c:pt idx="4">
                  <c:v>2.463063</c:v>
                </c:pt>
                <c:pt idx="5">
                  <c:v>3.0730520000000001</c:v>
                </c:pt>
                <c:pt idx="6">
                  <c:v>3.0844299999999998</c:v>
                </c:pt>
                <c:pt idx="7">
                  <c:v>2.1935340000000001</c:v>
                </c:pt>
                <c:pt idx="8">
                  <c:v>1.793018</c:v>
                </c:pt>
                <c:pt idx="9">
                  <c:v>1.889983</c:v>
                </c:pt>
                <c:pt idx="10">
                  <c:v>2.4162940000000002</c:v>
                </c:pt>
                <c:pt idx="11">
                  <c:v>3.0859009999999998</c:v>
                </c:pt>
                <c:pt idx="12">
                  <c:v>3.3728500000000001</c:v>
                </c:pt>
                <c:pt idx="13">
                  <c:v>2.9483739999999998</c:v>
                </c:pt>
                <c:pt idx="14">
                  <c:v>2.640841</c:v>
                </c:pt>
                <c:pt idx="15">
                  <c:v>2.2501829999999998</c:v>
                </c:pt>
                <c:pt idx="16">
                  <c:v>2.4496030000000002</c:v>
                </c:pt>
                <c:pt idx="17">
                  <c:v>3.1232340000000001</c:v>
                </c:pt>
                <c:pt idx="18">
                  <c:v>3.471838</c:v>
                </c:pt>
                <c:pt idx="19">
                  <c:v>3.7737400000000001</c:v>
                </c:pt>
                <c:pt idx="20">
                  <c:v>3.5649739999999999</c:v>
                </c:pt>
                <c:pt idx="21">
                  <c:v>3.4598089999999999</c:v>
                </c:pt>
                <c:pt idx="22">
                  <c:v>3.2778900000000002</c:v>
                </c:pt>
                <c:pt idx="23">
                  <c:v>3.2470509999999999</c:v>
                </c:pt>
                <c:pt idx="24">
                  <c:v>3.5358019999999999</c:v>
                </c:pt>
                <c:pt idx="25">
                  <c:v>3.545083</c:v>
                </c:pt>
                <c:pt idx="26">
                  <c:v>3.9833609999999999</c:v>
                </c:pt>
                <c:pt idx="27">
                  <c:v>4.1799559999999998</c:v>
                </c:pt>
                <c:pt idx="28">
                  <c:v>4.6632400000000001</c:v>
                </c:pt>
                <c:pt idx="29">
                  <c:v>5.3541069999999999</c:v>
                </c:pt>
                <c:pt idx="30">
                  <c:v>5.6881550000000001</c:v>
                </c:pt>
                <c:pt idx="31">
                  <c:v>6.4172380000000002</c:v>
                </c:pt>
                <c:pt idx="32">
                  <c:v>6.248685</c:v>
                </c:pt>
                <c:pt idx="33">
                  <c:v>5.8067880000000001</c:v>
                </c:pt>
                <c:pt idx="34">
                  <c:v>5.5353880000000002</c:v>
                </c:pt>
                <c:pt idx="35">
                  <c:v>4.7861750000000001</c:v>
                </c:pt>
                <c:pt idx="36">
                  <c:v>4.6652149999999999</c:v>
                </c:pt>
                <c:pt idx="37">
                  <c:v>4.6303359999999998</c:v>
                </c:pt>
                <c:pt idx="38">
                  <c:v>4.5277589999999996</c:v>
                </c:pt>
                <c:pt idx="39">
                  <c:v>4.4850680000000001</c:v>
                </c:pt>
                <c:pt idx="40">
                  <c:v>4.1402479999999997</c:v>
                </c:pt>
                <c:pt idx="41">
                  <c:v>3.8068580000000001</c:v>
                </c:pt>
                <c:pt idx="42">
                  <c:v>3.247449</c:v>
                </c:pt>
                <c:pt idx="43">
                  <c:v>2.5081950000000002</c:v>
                </c:pt>
                <c:pt idx="44">
                  <c:v>-1.0986739999999999</c:v>
                </c:pt>
                <c:pt idx="45">
                  <c:v>-1.6428689999999999</c:v>
                </c:pt>
                <c:pt idx="46">
                  <c:v>-1.605391</c:v>
                </c:pt>
                <c:pt idx="47">
                  <c:v>0.27419700000000002</c:v>
                </c:pt>
                <c:pt idx="48">
                  <c:v>8.0769889999999993</c:v>
                </c:pt>
                <c:pt idx="49">
                  <c:v>7.6016779999999997</c:v>
                </c:pt>
                <c:pt idx="50">
                  <c:v>7.6010869999999997</c:v>
                </c:pt>
                <c:pt idx="51">
                  <c:v>5.9986360000000003</c:v>
                </c:pt>
                <c:pt idx="52">
                  <c:v>1.2036610000000001</c:v>
                </c:pt>
                <c:pt idx="53">
                  <c:v>3.496216</c:v>
                </c:pt>
                <c:pt idx="54">
                  <c:v>3.871623</c:v>
                </c:pt>
                <c:pt idx="55">
                  <c:v>3.2365409999999999</c:v>
                </c:pt>
                <c:pt idx="56">
                  <c:v>3.826867</c:v>
                </c:pt>
                <c:pt idx="57">
                  <c:v>1.929295</c:v>
                </c:pt>
                <c:pt idx="58">
                  <c:v>1.1211150000000001</c:v>
                </c:pt>
                <c:pt idx="59">
                  <c:v>1.110724</c:v>
                </c:pt>
                <c:pt idx="60">
                  <c:v>0.217502</c:v>
                </c:pt>
                <c:pt idx="61">
                  <c:v>5.2871000000000001E-2</c:v>
                </c:pt>
                <c:pt idx="62">
                  <c:v>-0.190521</c:v>
                </c:pt>
                <c:pt idx="63">
                  <c:v>2.3880999999999999E-2</c:v>
                </c:pt>
                <c:pt idx="64">
                  <c:v>0.60768299999999997</c:v>
                </c:pt>
                <c:pt idx="65">
                  <c:v>1.0156970000000001</c:v>
                </c:pt>
                <c:pt idx="66">
                  <c:v>1.400746</c:v>
                </c:pt>
                <c:pt idx="67">
                  <c:v>1.374214</c:v>
                </c:pt>
                <c:pt idx="68">
                  <c:v>0.99877199999999999</c:v>
                </c:pt>
                <c:pt idx="69">
                  <c:v>0.72399800000000003</c:v>
                </c:pt>
                <c:pt idx="70">
                  <c:v>0.82419100000000001</c:v>
                </c:pt>
                <c:pt idx="71">
                  <c:v>1.099467</c:v>
                </c:pt>
                <c:pt idx="72">
                  <c:v>1.810927</c:v>
                </c:pt>
                <c:pt idx="73">
                  <c:v>2.3488190000000002</c:v>
                </c:pt>
                <c:pt idx="74">
                  <c:v>2.5749050000000002</c:v>
                </c:pt>
                <c:pt idx="75">
                  <c:v>2.774235</c:v>
                </c:pt>
                <c:pt idx="76">
                  <c:v>2.7459760000000002</c:v>
                </c:pt>
                <c:pt idx="77">
                  <c:v>2.7392249999999998</c:v>
                </c:pt>
                <c:pt idx="78">
                  <c:v>2.8021400000000001</c:v>
                </c:pt>
                <c:pt idx="79">
                  <c:v>2.8659270000000001</c:v>
                </c:pt>
                <c:pt idx="80">
                  <c:v>2.9321609999999998</c:v>
                </c:pt>
                <c:pt idx="81">
                  <c:v>2.9949050000000002</c:v>
                </c:pt>
                <c:pt idx="82">
                  <c:v>3.0483440000000002</c:v>
                </c:pt>
                <c:pt idx="83">
                  <c:v>3.0720670000000001</c:v>
                </c:pt>
                <c:pt idx="84">
                  <c:v>3.0704419999999999</c:v>
                </c:pt>
                <c:pt idx="85">
                  <c:v>3.0530330000000001</c:v>
                </c:pt>
                <c:pt idx="86">
                  <c:v>3.0202170000000002</c:v>
                </c:pt>
                <c:pt idx="87">
                  <c:v>2.9915539999999998</c:v>
                </c:pt>
                <c:pt idx="88">
                  <c:v>2.9677060000000002</c:v>
                </c:pt>
              </c:numCache>
            </c:numRef>
          </c:val>
          <c:smooth val="0"/>
          <c:extLst>
            <c:ext xmlns:c16="http://schemas.microsoft.com/office/drawing/2014/chart" uri="{C3380CC4-5D6E-409C-BE32-E72D297353CC}">
              <c16:uniqueId val="{00000000-60D6-4116-BEA7-67D24408A65F}"/>
            </c:ext>
          </c:extLst>
        </c:ser>
        <c:ser>
          <c:idx val="1"/>
          <c:order val="1"/>
          <c:tx>
            <c:strRef>
              <c:f>'Data 1.6'!$D$4</c:f>
              <c:strCache>
                <c:ptCount val="1"/>
                <c:pt idx="0">
                  <c:v>Real wages - ordinary time hourly earnings</c:v>
                </c:pt>
              </c:strCache>
            </c:strRef>
          </c:tx>
          <c:spPr>
            <a:ln w="38100" cap="rnd">
              <a:solidFill>
                <a:srgbClr val="3E403A"/>
              </a:solidFill>
              <a:round/>
            </a:ln>
            <a:effectLst/>
          </c:spPr>
          <c:marker>
            <c:symbol val="none"/>
          </c:marker>
          <c:cat>
            <c:numRef>
              <c:f>'Data 1.6'!$B$6:$B$94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1.6'!$D$6:$D$94</c:f>
              <c:numCache>
                <c:formatCode>0.0</c:formatCode>
                <c:ptCount val="89"/>
                <c:pt idx="0">
                  <c:v>1.9304209999999999</c:v>
                </c:pt>
                <c:pt idx="1">
                  <c:v>2.2453370000000001</c:v>
                </c:pt>
                <c:pt idx="2">
                  <c:v>1.961209</c:v>
                </c:pt>
                <c:pt idx="3">
                  <c:v>1.1016760000000001</c:v>
                </c:pt>
                <c:pt idx="4">
                  <c:v>0.342391</c:v>
                </c:pt>
                <c:pt idx="5">
                  <c:v>4.1324E-2</c:v>
                </c:pt>
                <c:pt idx="6">
                  <c:v>-0.71752000000000005</c:v>
                </c:pt>
                <c:pt idx="7">
                  <c:v>-0.77983599999999997</c:v>
                </c:pt>
                <c:pt idx="8">
                  <c:v>-1.2817289999999999</c:v>
                </c:pt>
                <c:pt idx="9">
                  <c:v>-1.8104210000000001</c:v>
                </c:pt>
                <c:pt idx="10">
                  <c:v>-1.002562</c:v>
                </c:pt>
                <c:pt idx="11">
                  <c:v>-0.27918599999999999</c:v>
                </c:pt>
                <c:pt idx="12">
                  <c:v>0.72638400000000003</c:v>
                </c:pt>
                <c:pt idx="13">
                  <c:v>1.650549</c:v>
                </c:pt>
                <c:pt idx="14">
                  <c:v>1.7081489999999999</c:v>
                </c:pt>
                <c:pt idx="15">
                  <c:v>1.677211</c:v>
                </c:pt>
                <c:pt idx="16">
                  <c:v>1.773574</c:v>
                </c:pt>
                <c:pt idx="17">
                  <c:v>1.571043</c:v>
                </c:pt>
                <c:pt idx="18">
                  <c:v>1.5342199999999999</c:v>
                </c:pt>
                <c:pt idx="19">
                  <c:v>1.4138580000000001</c:v>
                </c:pt>
                <c:pt idx="20">
                  <c:v>1.046214</c:v>
                </c:pt>
                <c:pt idx="21">
                  <c:v>1.163627</c:v>
                </c:pt>
                <c:pt idx="22">
                  <c:v>1.3891849999999999</c:v>
                </c:pt>
                <c:pt idx="23">
                  <c:v>1.667799</c:v>
                </c:pt>
                <c:pt idx="24">
                  <c:v>2.020321</c:v>
                </c:pt>
                <c:pt idx="25">
                  <c:v>2.0431400000000002</c:v>
                </c:pt>
                <c:pt idx="26">
                  <c:v>1.979716</c:v>
                </c:pt>
                <c:pt idx="27">
                  <c:v>1.924277</c:v>
                </c:pt>
                <c:pt idx="28">
                  <c:v>1.8929400000000001</c:v>
                </c:pt>
                <c:pt idx="29">
                  <c:v>1.869267</c:v>
                </c:pt>
                <c:pt idx="30">
                  <c:v>1.5109680000000001</c:v>
                </c:pt>
                <c:pt idx="31">
                  <c:v>1.106635</c:v>
                </c:pt>
                <c:pt idx="32">
                  <c:v>0.81439499999999998</c:v>
                </c:pt>
                <c:pt idx="33">
                  <c:v>0.51327999999999996</c:v>
                </c:pt>
                <c:pt idx="34">
                  <c:v>0.75806899999999999</c:v>
                </c:pt>
                <c:pt idx="35">
                  <c:v>1.073707</c:v>
                </c:pt>
                <c:pt idx="36">
                  <c:v>1.213876</c:v>
                </c:pt>
                <c:pt idx="37">
                  <c:v>1.4231199999999999</c:v>
                </c:pt>
                <c:pt idx="38">
                  <c:v>1.3821429999999999</c:v>
                </c:pt>
                <c:pt idx="39">
                  <c:v>1.368363</c:v>
                </c:pt>
                <c:pt idx="40">
                  <c:v>1.6077859999999999</c:v>
                </c:pt>
                <c:pt idx="41">
                  <c:v>1.7391540000000001</c:v>
                </c:pt>
                <c:pt idx="42">
                  <c:v>1.767795</c:v>
                </c:pt>
                <c:pt idx="43">
                  <c:v>1.680326</c:v>
                </c:pt>
                <c:pt idx="44">
                  <c:v>1.4788019999999999</c:v>
                </c:pt>
                <c:pt idx="45">
                  <c:v>1.6829959999999999</c:v>
                </c:pt>
                <c:pt idx="46">
                  <c:v>2.0359729999999998</c:v>
                </c:pt>
                <c:pt idx="47">
                  <c:v>2.3631570000000002</c:v>
                </c:pt>
                <c:pt idx="48">
                  <c:v>2.1454789999999999</c:v>
                </c:pt>
                <c:pt idx="49">
                  <c:v>1.1260399999999999</c:v>
                </c:pt>
                <c:pt idx="50">
                  <c:v>-0.10404099999999999</c:v>
                </c:pt>
                <c:pt idx="51">
                  <c:v>-1.205411</c:v>
                </c:pt>
                <c:pt idx="52">
                  <c:v>-1.588058</c:v>
                </c:pt>
                <c:pt idx="53">
                  <c:v>-1.2028799999999999</c:v>
                </c:pt>
                <c:pt idx="54">
                  <c:v>-0.68391599999999997</c:v>
                </c:pt>
                <c:pt idx="55">
                  <c:v>4.5078E-2</c:v>
                </c:pt>
                <c:pt idx="56">
                  <c:v>0.47668300000000002</c:v>
                </c:pt>
                <c:pt idx="57">
                  <c:v>0.69191100000000005</c:v>
                </c:pt>
                <c:pt idx="58">
                  <c:v>1.2299850000000001</c:v>
                </c:pt>
                <c:pt idx="59">
                  <c:v>1.289644</c:v>
                </c:pt>
                <c:pt idx="60">
                  <c:v>1.494292</c:v>
                </c:pt>
                <c:pt idx="61">
                  <c:v>1.672531</c:v>
                </c:pt>
                <c:pt idx="62">
                  <c:v>1.6229260000000001</c:v>
                </c:pt>
                <c:pt idx="63">
                  <c:v>1.8058989999999999</c:v>
                </c:pt>
                <c:pt idx="64">
                  <c:v>1.8440669999999999</c:v>
                </c:pt>
                <c:pt idx="65">
                  <c:v>1.604608</c:v>
                </c:pt>
                <c:pt idx="66">
                  <c:v>1.1683140000000001</c:v>
                </c:pt>
                <c:pt idx="67">
                  <c:v>0.69932099999999997</c:v>
                </c:pt>
                <c:pt idx="68">
                  <c:v>-3.7680999999999999E-2</c:v>
                </c:pt>
                <c:pt idx="69">
                  <c:v>-0.36330099999999999</c:v>
                </c:pt>
                <c:pt idx="70">
                  <c:v>-0.489201</c:v>
                </c:pt>
                <c:pt idx="71">
                  <c:v>-0.47320299999999998</c:v>
                </c:pt>
                <c:pt idx="72">
                  <c:v>0.122353</c:v>
                </c:pt>
                <c:pt idx="73">
                  <c:v>0.55361099999999996</c:v>
                </c:pt>
                <c:pt idx="74">
                  <c:v>0.93687399999999998</c:v>
                </c:pt>
                <c:pt idx="75">
                  <c:v>1.196564</c:v>
                </c:pt>
                <c:pt idx="76">
                  <c:v>1.1820999999999999</c:v>
                </c:pt>
                <c:pt idx="77">
                  <c:v>1.1619930000000001</c:v>
                </c:pt>
                <c:pt idx="78">
                  <c:v>1.1417569999999999</c:v>
                </c:pt>
                <c:pt idx="79">
                  <c:v>1.1506209999999999</c:v>
                </c:pt>
                <c:pt idx="80">
                  <c:v>1.1718280000000001</c:v>
                </c:pt>
                <c:pt idx="81">
                  <c:v>1.198984</c:v>
                </c:pt>
                <c:pt idx="82">
                  <c:v>1.2356780000000001</c:v>
                </c:pt>
                <c:pt idx="83">
                  <c:v>1.2753369999999999</c:v>
                </c:pt>
                <c:pt idx="84">
                  <c:v>1.317455</c:v>
                </c:pt>
                <c:pt idx="85">
                  <c:v>1.359683</c:v>
                </c:pt>
                <c:pt idx="86">
                  <c:v>1.3974120000000001</c:v>
                </c:pt>
                <c:pt idx="87">
                  <c:v>1.4260029999999999</c:v>
                </c:pt>
                <c:pt idx="88">
                  <c:v>1.442404</c:v>
                </c:pt>
              </c:numCache>
            </c:numRef>
          </c:val>
          <c:smooth val="0"/>
          <c:extLst>
            <c:ext xmlns:c16="http://schemas.microsoft.com/office/drawing/2014/chart" uri="{C3380CC4-5D6E-409C-BE32-E72D297353CC}">
              <c16:uniqueId val="{00000001-60D6-4116-BEA7-67D24408A65F}"/>
            </c:ext>
          </c:extLst>
        </c:ser>
        <c:dLbls>
          <c:showLegendKey val="0"/>
          <c:showVal val="0"/>
          <c:showCatName val="0"/>
          <c:showSerName val="0"/>
          <c:showPercent val="0"/>
          <c:showBubbleSize val="0"/>
        </c:dLbls>
        <c:smooth val="0"/>
        <c:axId val="1501914799"/>
        <c:axId val="1501902799"/>
      </c:lineChart>
      <c:dateAx>
        <c:axId val="1501914799"/>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r>
                  <a:rPr lang="en-NZ" b="1">
                    <a:solidFill>
                      <a:sysClr val="windowText" lastClr="000000"/>
                    </a:solidFill>
                    <a:latin typeface="+mj-lt"/>
                  </a:rPr>
                  <a:t>Quarterly</a:t>
                </a:r>
              </a:p>
            </c:rich>
          </c:tx>
          <c:layout>
            <c:manualLayout>
              <c:xMode val="edge"/>
              <c:yMode val="edge"/>
              <c:x val="0.44047953667096784"/>
              <c:y val="0.8742787713989133"/>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endParaRPr lang="en-US"/>
            </a:p>
          </c:txPr>
        </c:title>
        <c:numFmt formatCode="mmm\-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501902799"/>
        <c:crosses val="autoZero"/>
        <c:auto val="1"/>
        <c:lblOffset val="100"/>
        <c:baseTimeUnit val="months"/>
        <c:majorUnit val="36"/>
        <c:majorTimeUnit val="months"/>
      </c:dateAx>
      <c:valAx>
        <c:axId val="1501902799"/>
        <c:scaling>
          <c:orientation val="minMax"/>
        </c:scaling>
        <c:delete val="0"/>
        <c:axPos val="l"/>
        <c:majorGridlines>
          <c:spPr>
            <a:ln w="9525" cap="flat" cmpd="sng" algn="ctr">
              <a:solidFill>
                <a:srgbClr val="A9A7A5"/>
              </a:solidFill>
              <a:round/>
            </a:ln>
            <a:effectLst/>
          </c:spPr>
        </c:majorGridlines>
        <c:numFmt formatCode="0.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501914799"/>
        <c:crossesAt val="4611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800">
          <a:solidFill>
            <a:sysClr val="windowText" lastClr="000000"/>
          </a:solidFill>
        </a:defRPr>
      </a:pPr>
      <a:endParaRPr lang="en-US"/>
    </a:p>
  </c:txPr>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812850683841905E-2"/>
          <c:y val="0.10923959148858543"/>
          <c:w val="0.88913658340087409"/>
          <c:h val="0.69072293221913506"/>
        </c:manualLayout>
      </c:layout>
      <c:lineChart>
        <c:grouping val="standard"/>
        <c:varyColors val="0"/>
        <c:ser>
          <c:idx val="0"/>
          <c:order val="0"/>
          <c:tx>
            <c:strRef>
              <c:f>'Data 1.7'!$C$4</c:f>
              <c:strCache>
                <c:ptCount val="1"/>
                <c:pt idx="0">
                  <c:v>Pre-election Update 2026</c:v>
                </c:pt>
              </c:strCache>
            </c:strRef>
          </c:tx>
          <c:spPr>
            <a:ln w="38100" cap="rnd">
              <a:solidFill>
                <a:schemeClr val="accent1"/>
              </a:solidFill>
              <a:round/>
            </a:ln>
            <a:effectLst/>
          </c:spPr>
          <c:marker>
            <c:symbol val="none"/>
          </c:marker>
          <c:cat>
            <c:numRef>
              <c:f>'Data 1.7'!$B$6:$B$94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1.7'!$C$6:$C$94</c:f>
              <c:numCache>
                <c:formatCode>General</c:formatCode>
                <c:ptCount val="89"/>
                <c:pt idx="0">
                  <c:v>1407</c:v>
                </c:pt>
                <c:pt idx="1">
                  <c:v>1438</c:v>
                </c:pt>
                <c:pt idx="2">
                  <c:v>1468</c:v>
                </c:pt>
                <c:pt idx="3">
                  <c:v>1469</c:v>
                </c:pt>
                <c:pt idx="4">
                  <c:v>1455</c:v>
                </c:pt>
                <c:pt idx="5">
                  <c:v>1445</c:v>
                </c:pt>
                <c:pt idx="6">
                  <c:v>1444</c:v>
                </c:pt>
                <c:pt idx="7">
                  <c:v>1447</c:v>
                </c:pt>
                <c:pt idx="8">
                  <c:v>1452</c:v>
                </c:pt>
                <c:pt idx="9">
                  <c:v>1474</c:v>
                </c:pt>
                <c:pt idx="10">
                  <c:v>1477</c:v>
                </c:pt>
                <c:pt idx="11">
                  <c:v>1493</c:v>
                </c:pt>
                <c:pt idx="12">
                  <c:v>1510</c:v>
                </c:pt>
                <c:pt idx="13">
                  <c:v>1541</c:v>
                </c:pt>
                <c:pt idx="14">
                  <c:v>1572</c:v>
                </c:pt>
                <c:pt idx="15">
                  <c:v>1609</c:v>
                </c:pt>
                <c:pt idx="16">
                  <c:v>1645</c:v>
                </c:pt>
                <c:pt idx="17">
                  <c:v>1697</c:v>
                </c:pt>
                <c:pt idx="18">
                  <c:v>1715</c:v>
                </c:pt>
                <c:pt idx="19">
                  <c:v>1734</c:v>
                </c:pt>
                <c:pt idx="20">
                  <c:v>1749</c:v>
                </c:pt>
                <c:pt idx="21">
                  <c:v>1778</c:v>
                </c:pt>
                <c:pt idx="22">
                  <c:v>1835</c:v>
                </c:pt>
                <c:pt idx="23">
                  <c:v>1892</c:v>
                </c:pt>
                <c:pt idx="24">
                  <c:v>1956</c:v>
                </c:pt>
                <c:pt idx="25">
                  <c:v>2045</c:v>
                </c:pt>
                <c:pt idx="26">
                  <c:v>2060</c:v>
                </c:pt>
                <c:pt idx="27">
                  <c:v>2136</c:v>
                </c:pt>
                <c:pt idx="28">
                  <c:v>2249</c:v>
                </c:pt>
                <c:pt idx="29">
                  <c:v>2333</c:v>
                </c:pt>
                <c:pt idx="30">
                  <c:v>2355</c:v>
                </c:pt>
                <c:pt idx="31">
                  <c:v>2391</c:v>
                </c:pt>
                <c:pt idx="32">
                  <c:v>2395</c:v>
                </c:pt>
                <c:pt idx="33">
                  <c:v>2422</c:v>
                </c:pt>
                <c:pt idx="34">
                  <c:v>2449</c:v>
                </c:pt>
                <c:pt idx="35">
                  <c:v>2481</c:v>
                </c:pt>
                <c:pt idx="36">
                  <c:v>2481</c:v>
                </c:pt>
                <c:pt idx="37">
                  <c:v>2495</c:v>
                </c:pt>
                <c:pt idx="38">
                  <c:v>2517</c:v>
                </c:pt>
                <c:pt idx="39">
                  <c:v>2526</c:v>
                </c:pt>
                <c:pt idx="40">
                  <c:v>2518</c:v>
                </c:pt>
                <c:pt idx="41">
                  <c:v>2565</c:v>
                </c:pt>
                <c:pt idx="42">
                  <c:v>2633</c:v>
                </c:pt>
                <c:pt idx="43">
                  <c:v>2722</c:v>
                </c:pt>
                <c:pt idx="44">
                  <c:v>2696</c:v>
                </c:pt>
                <c:pt idx="45">
                  <c:v>2839</c:v>
                </c:pt>
                <c:pt idx="46">
                  <c:v>3081</c:v>
                </c:pt>
                <c:pt idx="47">
                  <c:v>3379</c:v>
                </c:pt>
                <c:pt idx="48">
                  <c:v>3495</c:v>
                </c:pt>
                <c:pt idx="49">
                  <c:v>3704</c:v>
                </c:pt>
                <c:pt idx="50">
                  <c:v>3920</c:v>
                </c:pt>
                <c:pt idx="51">
                  <c:v>3846</c:v>
                </c:pt>
                <c:pt idx="52">
                  <c:v>3681</c:v>
                </c:pt>
                <c:pt idx="53">
                  <c:v>3548</c:v>
                </c:pt>
                <c:pt idx="54">
                  <c:v>3484</c:v>
                </c:pt>
                <c:pt idx="55">
                  <c:v>3382</c:v>
                </c:pt>
                <c:pt idx="56">
                  <c:v>3349</c:v>
                </c:pt>
                <c:pt idx="57">
                  <c:v>3404</c:v>
                </c:pt>
                <c:pt idx="58">
                  <c:v>3464</c:v>
                </c:pt>
                <c:pt idx="59">
                  <c:v>3470</c:v>
                </c:pt>
                <c:pt idx="60">
                  <c:v>3398</c:v>
                </c:pt>
                <c:pt idx="61">
                  <c:v>3381</c:v>
                </c:pt>
                <c:pt idx="62">
                  <c:v>3414</c:v>
                </c:pt>
                <c:pt idx="63">
                  <c:v>3412</c:v>
                </c:pt>
                <c:pt idx="64">
                  <c:v>3375</c:v>
                </c:pt>
                <c:pt idx="65">
                  <c:v>3376</c:v>
                </c:pt>
                <c:pt idx="66">
                  <c:v>3392</c:v>
                </c:pt>
                <c:pt idx="67" formatCode="0">
                  <c:v>3399</c:v>
                </c:pt>
                <c:pt idx="68" formatCode="0.0">
                  <c:v>3359.8420000000001</c:v>
                </c:pt>
                <c:pt idx="69" formatCode="0.0">
                  <c:v>3372.14</c:v>
                </c:pt>
                <c:pt idx="70" formatCode="0.0">
                  <c:v>3404.2959999999998</c:v>
                </c:pt>
                <c:pt idx="71" formatCode="0.0">
                  <c:v>3406.1379999999999</c:v>
                </c:pt>
                <c:pt idx="72" formatCode="0.0">
                  <c:v>3381.6120000000001</c:v>
                </c:pt>
                <c:pt idx="73" formatCode="0.0">
                  <c:v>3403.7020000000002</c:v>
                </c:pt>
                <c:pt idx="74" formatCode="0.0">
                  <c:v>3445.761</c:v>
                </c:pt>
                <c:pt idx="75" formatCode="0.0">
                  <c:v>3464.5819999999999</c:v>
                </c:pt>
                <c:pt idx="76" formatCode="0.0">
                  <c:v>3462.2069999999999</c:v>
                </c:pt>
                <c:pt idx="77" formatCode="0.0">
                  <c:v>3497.2220000000002</c:v>
                </c:pt>
                <c:pt idx="78" formatCode="0.0">
                  <c:v>3548.056</c:v>
                </c:pt>
                <c:pt idx="79" formatCode="0.0">
                  <c:v>3577.9920000000002</c:v>
                </c:pt>
                <c:pt idx="80" formatCode="0.0">
                  <c:v>3588.7080000000001</c:v>
                </c:pt>
                <c:pt idx="81" formatCode="0.0">
                  <c:v>3628.7919999999999</c:v>
                </c:pt>
                <c:pt idx="82" formatCode="0.0">
                  <c:v>3681.3319999999999</c:v>
                </c:pt>
                <c:pt idx="83" formatCode="0.0">
                  <c:v>3716.8040000000001</c:v>
                </c:pt>
                <c:pt idx="84" formatCode="0.0">
                  <c:v>3737.1680000000001</c:v>
                </c:pt>
                <c:pt idx="85" formatCode="0.0">
                  <c:v>3783.047</c:v>
                </c:pt>
                <c:pt idx="86" formatCode="0.0">
                  <c:v>3840.36</c:v>
                </c:pt>
                <c:pt idx="87" formatCode="0.0">
                  <c:v>3884.2910000000002</c:v>
                </c:pt>
                <c:pt idx="88" formatCode="0.0">
                  <c:v>3916.181</c:v>
                </c:pt>
              </c:numCache>
            </c:numRef>
          </c:val>
          <c:smooth val="0"/>
          <c:extLst>
            <c:ext xmlns:c16="http://schemas.microsoft.com/office/drawing/2014/chart" uri="{C3380CC4-5D6E-409C-BE32-E72D297353CC}">
              <c16:uniqueId val="{00000000-4A38-43EA-98B1-23B0C7C43ABC}"/>
            </c:ext>
          </c:extLst>
        </c:ser>
        <c:ser>
          <c:idx val="1"/>
          <c:order val="1"/>
          <c:tx>
            <c:strRef>
              <c:f>'Data 1.7'!$D$4</c:f>
              <c:strCache>
                <c:ptCount val="1"/>
                <c:pt idx="0">
                  <c:v>Budget Update 2026</c:v>
                </c:pt>
              </c:strCache>
            </c:strRef>
          </c:tx>
          <c:spPr>
            <a:ln w="38100" cap="rnd">
              <a:solidFill>
                <a:srgbClr val="3E403A"/>
              </a:solidFill>
              <a:round/>
            </a:ln>
            <a:effectLst/>
          </c:spPr>
          <c:marker>
            <c:symbol val="none"/>
          </c:marker>
          <c:cat>
            <c:numRef>
              <c:f>'Data 1.7'!$B$6:$B$94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1.7'!$D$6:$D$94</c:f>
              <c:numCache>
                <c:formatCode>General</c:formatCode>
                <c:ptCount val="89"/>
                <c:pt idx="0">
                  <c:v>1407</c:v>
                </c:pt>
                <c:pt idx="1">
                  <c:v>1438</c:v>
                </c:pt>
                <c:pt idx="2">
                  <c:v>1468</c:v>
                </c:pt>
                <c:pt idx="3">
                  <c:v>1469</c:v>
                </c:pt>
                <c:pt idx="4">
                  <c:v>1455</c:v>
                </c:pt>
                <c:pt idx="5">
                  <c:v>1445</c:v>
                </c:pt>
                <c:pt idx="6">
                  <c:v>1444</c:v>
                </c:pt>
                <c:pt idx="7">
                  <c:v>1447</c:v>
                </c:pt>
                <c:pt idx="8">
                  <c:v>1452</c:v>
                </c:pt>
                <c:pt idx="9">
                  <c:v>1474</c:v>
                </c:pt>
                <c:pt idx="10">
                  <c:v>1477</c:v>
                </c:pt>
                <c:pt idx="11">
                  <c:v>1493</c:v>
                </c:pt>
                <c:pt idx="12">
                  <c:v>1510</c:v>
                </c:pt>
                <c:pt idx="13">
                  <c:v>1541</c:v>
                </c:pt>
                <c:pt idx="14">
                  <c:v>1572</c:v>
                </c:pt>
                <c:pt idx="15">
                  <c:v>1609</c:v>
                </c:pt>
                <c:pt idx="16">
                  <c:v>1645</c:v>
                </c:pt>
                <c:pt idx="17">
                  <c:v>1697</c:v>
                </c:pt>
                <c:pt idx="18">
                  <c:v>1715</c:v>
                </c:pt>
                <c:pt idx="19">
                  <c:v>1734</c:v>
                </c:pt>
                <c:pt idx="20">
                  <c:v>1749</c:v>
                </c:pt>
                <c:pt idx="21">
                  <c:v>1778</c:v>
                </c:pt>
                <c:pt idx="22">
                  <c:v>1835</c:v>
                </c:pt>
                <c:pt idx="23">
                  <c:v>1892</c:v>
                </c:pt>
                <c:pt idx="24">
                  <c:v>1956</c:v>
                </c:pt>
                <c:pt idx="25">
                  <c:v>2045</c:v>
                </c:pt>
                <c:pt idx="26">
                  <c:v>2060</c:v>
                </c:pt>
                <c:pt idx="27">
                  <c:v>2136</c:v>
                </c:pt>
                <c:pt idx="28">
                  <c:v>2249</c:v>
                </c:pt>
                <c:pt idx="29">
                  <c:v>2333</c:v>
                </c:pt>
                <c:pt idx="30">
                  <c:v>2355</c:v>
                </c:pt>
                <c:pt idx="31">
                  <c:v>2391</c:v>
                </c:pt>
                <c:pt idx="32">
                  <c:v>2395</c:v>
                </c:pt>
                <c:pt idx="33">
                  <c:v>2422</c:v>
                </c:pt>
                <c:pt idx="34">
                  <c:v>2449</c:v>
                </c:pt>
                <c:pt idx="35">
                  <c:v>2481</c:v>
                </c:pt>
                <c:pt idx="36">
                  <c:v>2481</c:v>
                </c:pt>
                <c:pt idx="37">
                  <c:v>2495</c:v>
                </c:pt>
                <c:pt idx="38">
                  <c:v>2517</c:v>
                </c:pt>
                <c:pt idx="39">
                  <c:v>2526</c:v>
                </c:pt>
                <c:pt idx="40">
                  <c:v>2518</c:v>
                </c:pt>
                <c:pt idx="41">
                  <c:v>2565</c:v>
                </c:pt>
                <c:pt idx="42">
                  <c:v>2633</c:v>
                </c:pt>
                <c:pt idx="43">
                  <c:v>2722</c:v>
                </c:pt>
                <c:pt idx="44">
                  <c:v>2696</c:v>
                </c:pt>
                <c:pt idx="45">
                  <c:v>2839</c:v>
                </c:pt>
                <c:pt idx="46">
                  <c:v>3081</c:v>
                </c:pt>
                <c:pt idx="47">
                  <c:v>3379</c:v>
                </c:pt>
                <c:pt idx="48">
                  <c:v>3495</c:v>
                </c:pt>
                <c:pt idx="49">
                  <c:v>3704</c:v>
                </c:pt>
                <c:pt idx="50">
                  <c:v>3920</c:v>
                </c:pt>
                <c:pt idx="51">
                  <c:v>3846</c:v>
                </c:pt>
                <c:pt idx="52">
                  <c:v>3681</c:v>
                </c:pt>
                <c:pt idx="53">
                  <c:v>3548</c:v>
                </c:pt>
                <c:pt idx="54">
                  <c:v>3484</c:v>
                </c:pt>
                <c:pt idx="55">
                  <c:v>3382</c:v>
                </c:pt>
                <c:pt idx="56">
                  <c:v>3349</c:v>
                </c:pt>
                <c:pt idx="57">
                  <c:v>3404</c:v>
                </c:pt>
                <c:pt idx="58">
                  <c:v>3464</c:v>
                </c:pt>
                <c:pt idx="59">
                  <c:v>3470</c:v>
                </c:pt>
                <c:pt idx="60">
                  <c:v>3398</c:v>
                </c:pt>
                <c:pt idx="61">
                  <c:v>3381</c:v>
                </c:pt>
                <c:pt idx="62">
                  <c:v>3414</c:v>
                </c:pt>
                <c:pt idx="63">
                  <c:v>3412</c:v>
                </c:pt>
                <c:pt idx="64">
                  <c:v>3375</c:v>
                </c:pt>
                <c:pt idx="65">
                  <c:v>3376</c:v>
                </c:pt>
                <c:pt idx="66">
                  <c:v>3389</c:v>
                </c:pt>
                <c:pt idx="67" formatCode="0.0">
                  <c:v>3391.163</c:v>
                </c:pt>
                <c:pt idx="68" formatCode="0.0">
                  <c:v>3359.0720000000001</c:v>
                </c:pt>
                <c:pt idx="69" formatCode="0.0">
                  <c:v>3394.6790000000001</c:v>
                </c:pt>
                <c:pt idx="70" formatCode="0.0">
                  <c:v>3459.4839999999999</c:v>
                </c:pt>
                <c:pt idx="71" formatCode="0.0">
                  <c:v>3486.1060000000002</c:v>
                </c:pt>
                <c:pt idx="72" formatCode="0.0">
                  <c:v>3494.1990000000001</c:v>
                </c:pt>
                <c:pt idx="73" formatCode="0.0">
                  <c:v>3540.8710000000001</c:v>
                </c:pt>
                <c:pt idx="74" formatCode="0.0">
                  <c:v>3607.7550000000001</c:v>
                </c:pt>
                <c:pt idx="75" formatCode="0.0">
                  <c:v>3640.1390000000001</c:v>
                </c:pt>
                <c:pt idx="76" formatCode="0.0">
                  <c:v>3655.1759999999999</c:v>
                </c:pt>
                <c:pt idx="77" formatCode="0.0">
                  <c:v>3701.3</c:v>
                </c:pt>
                <c:pt idx="78" formatCode="0.0">
                  <c:v>3762.8960000000002</c:v>
                </c:pt>
                <c:pt idx="79" formatCode="0.0">
                  <c:v>3795.2489999999998</c:v>
                </c:pt>
                <c:pt idx="80" formatCode="0.0">
                  <c:v>3813.4920000000002</c:v>
                </c:pt>
                <c:pt idx="81" formatCode="0.0">
                  <c:v>3858.4270000000001</c:v>
                </c:pt>
                <c:pt idx="82" formatCode="0.0">
                  <c:v>3917.53</c:v>
                </c:pt>
                <c:pt idx="83" formatCode="0.0">
                  <c:v>3954.127</c:v>
                </c:pt>
                <c:pt idx="84" formatCode="0.0">
                  <c:v>3981.069</c:v>
                </c:pt>
              </c:numCache>
            </c:numRef>
          </c:val>
          <c:smooth val="0"/>
          <c:extLst>
            <c:ext xmlns:c16="http://schemas.microsoft.com/office/drawing/2014/chart" uri="{C3380CC4-5D6E-409C-BE32-E72D297353CC}">
              <c16:uniqueId val="{00000001-4A38-43EA-98B1-23B0C7C43ABC}"/>
            </c:ext>
          </c:extLst>
        </c:ser>
        <c:dLbls>
          <c:showLegendKey val="0"/>
          <c:showVal val="0"/>
          <c:showCatName val="0"/>
          <c:showSerName val="0"/>
          <c:showPercent val="0"/>
          <c:showBubbleSize val="0"/>
        </c:dLbls>
        <c:smooth val="0"/>
        <c:axId val="1485464591"/>
        <c:axId val="1485477551"/>
      </c:lineChart>
      <c:dateAx>
        <c:axId val="1485464591"/>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t>Quarterly</a:t>
                </a:r>
              </a:p>
            </c:rich>
          </c:tx>
          <c:layout>
            <c:manualLayout>
              <c:xMode val="edge"/>
              <c:yMode val="edge"/>
              <c:x val="0.46100993068013152"/>
              <c:y val="0.87860192940114257"/>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485477551"/>
        <c:crosses val="autoZero"/>
        <c:auto val="1"/>
        <c:lblOffset val="100"/>
        <c:baseTimeUnit val="months"/>
        <c:majorUnit val="60"/>
        <c:majorTimeUnit val="months"/>
      </c:dateAx>
      <c:valAx>
        <c:axId val="1485477551"/>
        <c:scaling>
          <c:orientation val="minMax"/>
          <c:min val="1000"/>
        </c:scaling>
        <c:delete val="0"/>
        <c:axPos val="l"/>
        <c:majorGridlines>
          <c:spPr>
            <a:ln w="9525" cap="flat" cmpd="sng" algn="ctr">
              <a:solidFill>
                <a:srgbClr val="A9A7A5"/>
              </a:solidFill>
              <a:round/>
            </a:ln>
            <a:effectLst/>
          </c:spPr>
        </c:majorGridlines>
        <c:numFmt formatCode="General" sourceLinked="1"/>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485464591"/>
        <c:crossesAt val="46112"/>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261987043154191E-2"/>
          <c:y val="0.10294397096016969"/>
          <c:w val="0.91242391357161345"/>
          <c:h val="0.69703937290992835"/>
        </c:manualLayout>
      </c:layout>
      <c:lineChart>
        <c:grouping val="standard"/>
        <c:varyColors val="0"/>
        <c:ser>
          <c:idx val="0"/>
          <c:order val="0"/>
          <c:tx>
            <c:strRef>
              <c:f>'Data 1.8'!$C$4</c:f>
              <c:strCache>
                <c:ptCount val="1"/>
                <c:pt idx="0">
                  <c:v>Pre-election Update 2026</c:v>
                </c:pt>
              </c:strCache>
            </c:strRef>
          </c:tx>
          <c:spPr>
            <a:ln w="38100" cap="rnd">
              <a:solidFill>
                <a:srgbClr val="0083AC"/>
              </a:solidFill>
              <a:round/>
            </a:ln>
            <a:effectLst/>
          </c:spPr>
          <c:marker>
            <c:symbol val="none"/>
          </c:marker>
          <c:cat>
            <c:numRef>
              <c:f>'Data 1.8'!$B$6:$B$94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1.8'!$C$6:$C$94</c:f>
              <c:numCache>
                <c:formatCode>0.0</c:formatCode>
                <c:ptCount val="89"/>
                <c:pt idx="0">
                  <c:v>5.8</c:v>
                </c:pt>
                <c:pt idx="1">
                  <c:v>6.2</c:v>
                </c:pt>
                <c:pt idx="2">
                  <c:v>6.6</c:v>
                </c:pt>
                <c:pt idx="3">
                  <c:v>5.9</c:v>
                </c:pt>
                <c:pt idx="4">
                  <c:v>6.6</c:v>
                </c:pt>
                <c:pt idx="5">
                  <c:v>6.1</c:v>
                </c:pt>
                <c:pt idx="6">
                  <c:v>6.2</c:v>
                </c:pt>
                <c:pt idx="7">
                  <c:v>6</c:v>
                </c:pt>
                <c:pt idx="8">
                  <c:v>6.1</c:v>
                </c:pt>
                <c:pt idx="9">
                  <c:v>6</c:v>
                </c:pt>
                <c:pt idx="10">
                  <c:v>6.1</c:v>
                </c:pt>
                <c:pt idx="11">
                  <c:v>6.4</c:v>
                </c:pt>
                <c:pt idx="12">
                  <c:v>6.4</c:v>
                </c:pt>
                <c:pt idx="13">
                  <c:v>6.7</c:v>
                </c:pt>
                <c:pt idx="14">
                  <c:v>6.3</c:v>
                </c:pt>
                <c:pt idx="15">
                  <c:v>5.8</c:v>
                </c:pt>
                <c:pt idx="16">
                  <c:v>6</c:v>
                </c:pt>
                <c:pt idx="17">
                  <c:v>5.8</c:v>
                </c:pt>
                <c:pt idx="18">
                  <c:v>5.7</c:v>
                </c:pt>
                <c:pt idx="19">
                  <c:v>5.6</c:v>
                </c:pt>
                <c:pt idx="20">
                  <c:v>5.3</c:v>
                </c:pt>
                <c:pt idx="21">
                  <c:v>5.3</c:v>
                </c:pt>
                <c:pt idx="22">
                  <c:v>5.5</c:v>
                </c:pt>
                <c:pt idx="23">
                  <c:v>5.5</c:v>
                </c:pt>
                <c:pt idx="24">
                  <c:v>5.5</c:v>
                </c:pt>
                <c:pt idx="25">
                  <c:v>5.7</c:v>
                </c:pt>
                <c:pt idx="26">
                  <c:v>5</c:v>
                </c:pt>
                <c:pt idx="27">
                  <c:v>5.3</c:v>
                </c:pt>
                <c:pt idx="28">
                  <c:v>5.0999999999999996</c:v>
                </c:pt>
                <c:pt idx="29">
                  <c:v>5</c:v>
                </c:pt>
                <c:pt idx="30">
                  <c:v>5.3</c:v>
                </c:pt>
                <c:pt idx="31">
                  <c:v>4.9000000000000004</c:v>
                </c:pt>
                <c:pt idx="32">
                  <c:v>4.9000000000000004</c:v>
                </c:pt>
                <c:pt idx="33">
                  <c:v>4.7</c:v>
                </c:pt>
                <c:pt idx="34">
                  <c:v>4.5</c:v>
                </c:pt>
                <c:pt idx="35">
                  <c:v>4.4000000000000004</c:v>
                </c:pt>
                <c:pt idx="36">
                  <c:v>4.5999999999999996</c:v>
                </c:pt>
                <c:pt idx="37">
                  <c:v>4</c:v>
                </c:pt>
                <c:pt idx="38">
                  <c:v>4.3</c:v>
                </c:pt>
                <c:pt idx="39">
                  <c:v>4.2</c:v>
                </c:pt>
                <c:pt idx="40">
                  <c:v>4.0999999999999996</c:v>
                </c:pt>
                <c:pt idx="41">
                  <c:v>4.0999999999999996</c:v>
                </c:pt>
                <c:pt idx="42">
                  <c:v>4.0999999999999996</c:v>
                </c:pt>
                <c:pt idx="43">
                  <c:v>4.2</c:v>
                </c:pt>
                <c:pt idx="44">
                  <c:v>4.0999999999999996</c:v>
                </c:pt>
                <c:pt idx="45">
                  <c:v>5.2</c:v>
                </c:pt>
                <c:pt idx="46">
                  <c:v>4.9000000000000004</c:v>
                </c:pt>
                <c:pt idx="47">
                  <c:v>4.5999999999999996</c:v>
                </c:pt>
                <c:pt idx="48">
                  <c:v>4</c:v>
                </c:pt>
                <c:pt idx="49">
                  <c:v>3.3</c:v>
                </c:pt>
                <c:pt idx="50">
                  <c:v>3.2</c:v>
                </c:pt>
                <c:pt idx="51">
                  <c:v>3.3</c:v>
                </c:pt>
                <c:pt idx="52">
                  <c:v>3.3</c:v>
                </c:pt>
                <c:pt idx="53">
                  <c:v>3.3</c:v>
                </c:pt>
                <c:pt idx="54">
                  <c:v>3.4</c:v>
                </c:pt>
                <c:pt idx="55">
                  <c:v>3.5</c:v>
                </c:pt>
                <c:pt idx="56">
                  <c:v>3.7</c:v>
                </c:pt>
                <c:pt idx="57">
                  <c:v>3.9</c:v>
                </c:pt>
                <c:pt idx="58">
                  <c:v>4</c:v>
                </c:pt>
                <c:pt idx="59">
                  <c:v>4.4000000000000004</c:v>
                </c:pt>
                <c:pt idx="60">
                  <c:v>4.7</c:v>
                </c:pt>
                <c:pt idx="61">
                  <c:v>4.9000000000000004</c:v>
                </c:pt>
                <c:pt idx="62">
                  <c:v>5.0999999999999996</c:v>
                </c:pt>
                <c:pt idx="63">
                  <c:v>5.2</c:v>
                </c:pt>
                <c:pt idx="64">
                  <c:v>5.2</c:v>
                </c:pt>
                <c:pt idx="65">
                  <c:v>5.3</c:v>
                </c:pt>
                <c:pt idx="66">
                  <c:v>5.4</c:v>
                </c:pt>
                <c:pt idx="67">
                  <c:v>5.4</c:v>
                </c:pt>
                <c:pt idx="68">
                  <c:v>5.6</c:v>
                </c:pt>
                <c:pt idx="69">
                  <c:v>5.6</c:v>
                </c:pt>
                <c:pt idx="70">
                  <c:v>5.5</c:v>
                </c:pt>
                <c:pt idx="71">
                  <c:v>5.4</c:v>
                </c:pt>
                <c:pt idx="72">
                  <c:v>5.2</c:v>
                </c:pt>
                <c:pt idx="73">
                  <c:v>5</c:v>
                </c:pt>
                <c:pt idx="74">
                  <c:v>4.9000000000000004</c:v>
                </c:pt>
                <c:pt idx="75">
                  <c:v>4.8</c:v>
                </c:pt>
                <c:pt idx="76">
                  <c:v>4.7</c:v>
                </c:pt>
                <c:pt idx="77">
                  <c:v>4.7</c:v>
                </c:pt>
                <c:pt idx="78">
                  <c:v>4.5999999999999996</c:v>
                </c:pt>
                <c:pt idx="79">
                  <c:v>4.5</c:v>
                </c:pt>
                <c:pt idx="80">
                  <c:v>4.4000000000000004</c:v>
                </c:pt>
                <c:pt idx="81">
                  <c:v>4.4000000000000004</c:v>
                </c:pt>
                <c:pt idx="82">
                  <c:v>4.4000000000000004</c:v>
                </c:pt>
                <c:pt idx="83">
                  <c:v>4.3</c:v>
                </c:pt>
                <c:pt idx="84">
                  <c:v>4.3</c:v>
                </c:pt>
                <c:pt idx="85">
                  <c:v>4.3</c:v>
                </c:pt>
                <c:pt idx="86">
                  <c:v>4.3</c:v>
                </c:pt>
                <c:pt idx="87">
                  <c:v>4.3</c:v>
                </c:pt>
                <c:pt idx="88">
                  <c:v>4.3</c:v>
                </c:pt>
              </c:numCache>
            </c:numRef>
          </c:val>
          <c:smooth val="0"/>
          <c:extLst>
            <c:ext xmlns:c16="http://schemas.microsoft.com/office/drawing/2014/chart" uri="{C3380CC4-5D6E-409C-BE32-E72D297353CC}">
              <c16:uniqueId val="{00000000-13D9-4642-8FB6-8195260358B3}"/>
            </c:ext>
          </c:extLst>
        </c:ser>
        <c:ser>
          <c:idx val="1"/>
          <c:order val="1"/>
          <c:tx>
            <c:strRef>
              <c:f>'Data 1.8'!$D$4</c:f>
              <c:strCache>
                <c:ptCount val="1"/>
                <c:pt idx="0">
                  <c:v>Budget Update 2026</c:v>
                </c:pt>
              </c:strCache>
            </c:strRef>
          </c:tx>
          <c:spPr>
            <a:ln w="38100" cap="rnd">
              <a:solidFill>
                <a:srgbClr val="3E403A"/>
              </a:solidFill>
              <a:round/>
            </a:ln>
            <a:effectLst/>
          </c:spPr>
          <c:marker>
            <c:symbol val="none"/>
          </c:marker>
          <c:cat>
            <c:numRef>
              <c:f>'Data 1.8'!$B$6:$B$94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1.8'!$D$6:$D$94</c:f>
              <c:numCache>
                <c:formatCode>0.0</c:formatCode>
                <c:ptCount val="89"/>
                <c:pt idx="0">
                  <c:v>5.8</c:v>
                </c:pt>
                <c:pt idx="1">
                  <c:v>6.2</c:v>
                </c:pt>
                <c:pt idx="2">
                  <c:v>6.6</c:v>
                </c:pt>
                <c:pt idx="3">
                  <c:v>5.9</c:v>
                </c:pt>
                <c:pt idx="4">
                  <c:v>6.6</c:v>
                </c:pt>
                <c:pt idx="5">
                  <c:v>6.1</c:v>
                </c:pt>
                <c:pt idx="6">
                  <c:v>6.2</c:v>
                </c:pt>
                <c:pt idx="7">
                  <c:v>6</c:v>
                </c:pt>
                <c:pt idx="8">
                  <c:v>6.1</c:v>
                </c:pt>
                <c:pt idx="9">
                  <c:v>6</c:v>
                </c:pt>
                <c:pt idx="10">
                  <c:v>6.1</c:v>
                </c:pt>
                <c:pt idx="11">
                  <c:v>6.4</c:v>
                </c:pt>
                <c:pt idx="12">
                  <c:v>6.4</c:v>
                </c:pt>
                <c:pt idx="13">
                  <c:v>6.7</c:v>
                </c:pt>
                <c:pt idx="14">
                  <c:v>6.3</c:v>
                </c:pt>
                <c:pt idx="15">
                  <c:v>5.8</c:v>
                </c:pt>
                <c:pt idx="16">
                  <c:v>6</c:v>
                </c:pt>
                <c:pt idx="17">
                  <c:v>5.8</c:v>
                </c:pt>
                <c:pt idx="18">
                  <c:v>5.7</c:v>
                </c:pt>
                <c:pt idx="19">
                  <c:v>5.6</c:v>
                </c:pt>
                <c:pt idx="20">
                  <c:v>5.3</c:v>
                </c:pt>
                <c:pt idx="21">
                  <c:v>5.3</c:v>
                </c:pt>
                <c:pt idx="22">
                  <c:v>5.5</c:v>
                </c:pt>
                <c:pt idx="23">
                  <c:v>5.5</c:v>
                </c:pt>
                <c:pt idx="24">
                  <c:v>5.5</c:v>
                </c:pt>
                <c:pt idx="25">
                  <c:v>5.7</c:v>
                </c:pt>
                <c:pt idx="26">
                  <c:v>5</c:v>
                </c:pt>
                <c:pt idx="27">
                  <c:v>5.3</c:v>
                </c:pt>
                <c:pt idx="28">
                  <c:v>5.0999999999999996</c:v>
                </c:pt>
                <c:pt idx="29">
                  <c:v>5</c:v>
                </c:pt>
                <c:pt idx="30">
                  <c:v>5.3</c:v>
                </c:pt>
                <c:pt idx="31">
                  <c:v>4.9000000000000004</c:v>
                </c:pt>
                <c:pt idx="32">
                  <c:v>4.9000000000000004</c:v>
                </c:pt>
                <c:pt idx="33">
                  <c:v>4.7</c:v>
                </c:pt>
                <c:pt idx="34">
                  <c:v>4.5</c:v>
                </c:pt>
                <c:pt idx="35">
                  <c:v>4.4000000000000004</c:v>
                </c:pt>
                <c:pt idx="36">
                  <c:v>4.5999999999999996</c:v>
                </c:pt>
                <c:pt idx="37">
                  <c:v>4</c:v>
                </c:pt>
                <c:pt idx="38">
                  <c:v>4.3</c:v>
                </c:pt>
                <c:pt idx="39">
                  <c:v>4.2</c:v>
                </c:pt>
                <c:pt idx="40">
                  <c:v>4.0999999999999996</c:v>
                </c:pt>
                <c:pt idx="41">
                  <c:v>4.0999999999999996</c:v>
                </c:pt>
                <c:pt idx="42">
                  <c:v>4.0999999999999996</c:v>
                </c:pt>
                <c:pt idx="43">
                  <c:v>4.2</c:v>
                </c:pt>
                <c:pt idx="44">
                  <c:v>4.0999999999999996</c:v>
                </c:pt>
                <c:pt idx="45">
                  <c:v>5.2</c:v>
                </c:pt>
                <c:pt idx="46">
                  <c:v>4.9000000000000004</c:v>
                </c:pt>
                <c:pt idx="47">
                  <c:v>4.5999999999999996</c:v>
                </c:pt>
                <c:pt idx="48">
                  <c:v>4</c:v>
                </c:pt>
                <c:pt idx="49">
                  <c:v>3.3</c:v>
                </c:pt>
                <c:pt idx="50">
                  <c:v>3.2</c:v>
                </c:pt>
                <c:pt idx="51">
                  <c:v>3.3</c:v>
                </c:pt>
                <c:pt idx="52">
                  <c:v>3.3</c:v>
                </c:pt>
                <c:pt idx="53">
                  <c:v>3.3</c:v>
                </c:pt>
                <c:pt idx="54">
                  <c:v>3.4</c:v>
                </c:pt>
                <c:pt idx="55">
                  <c:v>3.5</c:v>
                </c:pt>
                <c:pt idx="56">
                  <c:v>3.7</c:v>
                </c:pt>
                <c:pt idx="57">
                  <c:v>4</c:v>
                </c:pt>
                <c:pt idx="58">
                  <c:v>4</c:v>
                </c:pt>
                <c:pt idx="59">
                  <c:v>4.4000000000000004</c:v>
                </c:pt>
                <c:pt idx="60">
                  <c:v>4.7</c:v>
                </c:pt>
                <c:pt idx="61">
                  <c:v>4.9000000000000004</c:v>
                </c:pt>
                <c:pt idx="62">
                  <c:v>5.0999999999999996</c:v>
                </c:pt>
                <c:pt idx="63">
                  <c:v>5.0999999999999996</c:v>
                </c:pt>
                <c:pt idx="64">
                  <c:v>5.2</c:v>
                </c:pt>
                <c:pt idx="65">
                  <c:v>5.3</c:v>
                </c:pt>
                <c:pt idx="66">
                  <c:v>5.4</c:v>
                </c:pt>
                <c:pt idx="67">
                  <c:v>5.4</c:v>
                </c:pt>
                <c:pt idx="68">
                  <c:v>5.5</c:v>
                </c:pt>
                <c:pt idx="69">
                  <c:v>5.4</c:v>
                </c:pt>
                <c:pt idx="70">
                  <c:v>5.3</c:v>
                </c:pt>
                <c:pt idx="71">
                  <c:v>5.0999999999999996</c:v>
                </c:pt>
                <c:pt idx="72">
                  <c:v>5</c:v>
                </c:pt>
                <c:pt idx="73">
                  <c:v>4.9000000000000004</c:v>
                </c:pt>
                <c:pt idx="74">
                  <c:v>4.7</c:v>
                </c:pt>
                <c:pt idx="75">
                  <c:v>4.5999999999999996</c:v>
                </c:pt>
                <c:pt idx="76">
                  <c:v>4.5</c:v>
                </c:pt>
                <c:pt idx="77">
                  <c:v>4.5</c:v>
                </c:pt>
                <c:pt idx="78">
                  <c:v>4.4000000000000004</c:v>
                </c:pt>
                <c:pt idx="79">
                  <c:v>4.4000000000000004</c:v>
                </c:pt>
                <c:pt idx="80">
                  <c:v>4.4000000000000004</c:v>
                </c:pt>
                <c:pt idx="81">
                  <c:v>4.3</c:v>
                </c:pt>
                <c:pt idx="82">
                  <c:v>4.3</c:v>
                </c:pt>
                <c:pt idx="83">
                  <c:v>4.3</c:v>
                </c:pt>
                <c:pt idx="84">
                  <c:v>4.3</c:v>
                </c:pt>
              </c:numCache>
            </c:numRef>
          </c:val>
          <c:smooth val="0"/>
          <c:extLst>
            <c:ext xmlns:c16="http://schemas.microsoft.com/office/drawing/2014/chart" uri="{C3380CC4-5D6E-409C-BE32-E72D297353CC}">
              <c16:uniqueId val="{00000001-13D9-4642-8FB6-8195260358B3}"/>
            </c:ext>
          </c:extLst>
        </c:ser>
        <c:dLbls>
          <c:showLegendKey val="0"/>
          <c:showVal val="0"/>
          <c:showCatName val="0"/>
          <c:showSerName val="0"/>
          <c:showPercent val="0"/>
          <c:showBubbleSize val="0"/>
        </c:dLbls>
        <c:smooth val="0"/>
        <c:axId val="1602355807"/>
        <c:axId val="1602353887"/>
      </c:lineChart>
      <c:dateAx>
        <c:axId val="1602355807"/>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t>Quarterly</a:t>
                </a:r>
              </a:p>
            </c:rich>
          </c:tx>
          <c:layout>
            <c:manualLayout>
              <c:xMode val="edge"/>
              <c:yMode val="edge"/>
              <c:x val="0.45347096538983928"/>
              <c:y val="0.87652420938738163"/>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02353887"/>
        <c:crosses val="autoZero"/>
        <c:auto val="1"/>
        <c:lblOffset val="100"/>
        <c:baseTimeUnit val="months"/>
        <c:majorUnit val="60"/>
        <c:majorTimeUnit val="months"/>
      </c:dateAx>
      <c:valAx>
        <c:axId val="1602353887"/>
        <c:scaling>
          <c:orientation val="minMax"/>
          <c:min val="2"/>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a:solidFill>
              <a:srgbClr val="3E403A"/>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02355807"/>
        <c:crossesAt val="46203"/>
        <c:crossBetween val="between"/>
        <c:majorUnit val="1"/>
      </c:valAx>
      <c:spPr>
        <a:noFill/>
        <a:ln>
          <a:noFill/>
        </a:ln>
        <a:effectLst/>
      </c:spPr>
    </c:plotArea>
    <c:legend>
      <c:legendPos val="b"/>
      <c:layout>
        <c:manualLayout>
          <c:xMode val="edge"/>
          <c:yMode val="edge"/>
          <c:x val="6.7722914017959199E-2"/>
          <c:y val="0.93589835530631593"/>
          <c:w val="0.86446949233051396"/>
          <c:h val="4.8924931162745759E-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552885178403068E-2"/>
          <c:y val="0.10982139935946605"/>
          <c:w val="0.92744711482159692"/>
          <c:h val="0.69180574590214594"/>
        </c:manualLayout>
      </c:layout>
      <c:lineChart>
        <c:grouping val="standard"/>
        <c:varyColors val="0"/>
        <c:ser>
          <c:idx val="0"/>
          <c:order val="0"/>
          <c:tx>
            <c:strRef>
              <c:f>'Data 1.9'!$C$4</c:f>
              <c:strCache>
                <c:ptCount val="1"/>
                <c:pt idx="0">
                  <c:v>Intangibles</c:v>
                </c:pt>
              </c:strCache>
            </c:strRef>
          </c:tx>
          <c:spPr>
            <a:ln w="38100" cap="rnd">
              <a:solidFill>
                <a:srgbClr val="0083AC"/>
              </a:solidFill>
              <a:round/>
            </a:ln>
            <a:effectLst/>
          </c:spPr>
          <c:marker>
            <c:symbol val="none"/>
          </c:marker>
          <c:cat>
            <c:numRef>
              <c:f>'Data 1.9'!$B$6:$B$110</c:f>
              <c:numCache>
                <c:formatCode>mmm\-yy</c:formatCode>
                <c:ptCount val="105"/>
                <c:pt idx="0">
                  <c:v>36678</c:v>
                </c:pt>
                <c:pt idx="1">
                  <c:v>36770</c:v>
                </c:pt>
                <c:pt idx="2">
                  <c:v>36861</c:v>
                </c:pt>
                <c:pt idx="3">
                  <c:v>36951</c:v>
                </c:pt>
                <c:pt idx="4">
                  <c:v>37043</c:v>
                </c:pt>
                <c:pt idx="5">
                  <c:v>37135</c:v>
                </c:pt>
                <c:pt idx="6">
                  <c:v>37226</c:v>
                </c:pt>
                <c:pt idx="7">
                  <c:v>37316</c:v>
                </c:pt>
                <c:pt idx="8">
                  <c:v>37408</c:v>
                </c:pt>
                <c:pt idx="9">
                  <c:v>37500</c:v>
                </c:pt>
                <c:pt idx="10">
                  <c:v>37591</c:v>
                </c:pt>
                <c:pt idx="11">
                  <c:v>37681</c:v>
                </c:pt>
                <c:pt idx="12">
                  <c:v>37773</c:v>
                </c:pt>
                <c:pt idx="13">
                  <c:v>37865</c:v>
                </c:pt>
                <c:pt idx="14">
                  <c:v>37956</c:v>
                </c:pt>
                <c:pt idx="15">
                  <c:v>38047</c:v>
                </c:pt>
                <c:pt idx="16">
                  <c:v>38139</c:v>
                </c:pt>
                <c:pt idx="17">
                  <c:v>38231</c:v>
                </c:pt>
                <c:pt idx="18">
                  <c:v>38322</c:v>
                </c:pt>
                <c:pt idx="19">
                  <c:v>38412</c:v>
                </c:pt>
                <c:pt idx="20">
                  <c:v>38504</c:v>
                </c:pt>
                <c:pt idx="21">
                  <c:v>38596</c:v>
                </c:pt>
                <c:pt idx="22">
                  <c:v>38687</c:v>
                </c:pt>
                <c:pt idx="23">
                  <c:v>38777</c:v>
                </c:pt>
                <c:pt idx="24">
                  <c:v>38869</c:v>
                </c:pt>
                <c:pt idx="25">
                  <c:v>38961</c:v>
                </c:pt>
                <c:pt idx="26">
                  <c:v>39052</c:v>
                </c:pt>
                <c:pt idx="27">
                  <c:v>39142</c:v>
                </c:pt>
                <c:pt idx="28">
                  <c:v>39234</c:v>
                </c:pt>
                <c:pt idx="29">
                  <c:v>39326</c:v>
                </c:pt>
                <c:pt idx="30">
                  <c:v>39417</c:v>
                </c:pt>
                <c:pt idx="31">
                  <c:v>39508</c:v>
                </c:pt>
                <c:pt idx="32">
                  <c:v>39600</c:v>
                </c:pt>
                <c:pt idx="33">
                  <c:v>39692</c:v>
                </c:pt>
                <c:pt idx="34">
                  <c:v>39783</c:v>
                </c:pt>
                <c:pt idx="35">
                  <c:v>39873</c:v>
                </c:pt>
                <c:pt idx="36">
                  <c:v>39965</c:v>
                </c:pt>
                <c:pt idx="37">
                  <c:v>40057</c:v>
                </c:pt>
                <c:pt idx="38">
                  <c:v>40148</c:v>
                </c:pt>
                <c:pt idx="39">
                  <c:v>40238</c:v>
                </c:pt>
                <c:pt idx="40">
                  <c:v>40330</c:v>
                </c:pt>
                <c:pt idx="41">
                  <c:v>40422</c:v>
                </c:pt>
                <c:pt idx="42">
                  <c:v>40513</c:v>
                </c:pt>
                <c:pt idx="43">
                  <c:v>40603</c:v>
                </c:pt>
                <c:pt idx="44">
                  <c:v>40695</c:v>
                </c:pt>
                <c:pt idx="45">
                  <c:v>40787</c:v>
                </c:pt>
                <c:pt idx="46">
                  <c:v>40878</c:v>
                </c:pt>
                <c:pt idx="47">
                  <c:v>40969</c:v>
                </c:pt>
                <c:pt idx="48">
                  <c:v>41061</c:v>
                </c:pt>
                <c:pt idx="49">
                  <c:v>41153</c:v>
                </c:pt>
                <c:pt idx="50">
                  <c:v>41244</c:v>
                </c:pt>
                <c:pt idx="51">
                  <c:v>41334</c:v>
                </c:pt>
                <c:pt idx="52">
                  <c:v>41426</c:v>
                </c:pt>
                <c:pt idx="53">
                  <c:v>41518</c:v>
                </c:pt>
                <c:pt idx="54">
                  <c:v>41609</c:v>
                </c:pt>
                <c:pt idx="55">
                  <c:v>41699</c:v>
                </c:pt>
                <c:pt idx="56">
                  <c:v>41791</c:v>
                </c:pt>
                <c:pt idx="57">
                  <c:v>41883</c:v>
                </c:pt>
                <c:pt idx="58">
                  <c:v>41974</c:v>
                </c:pt>
                <c:pt idx="59">
                  <c:v>42064</c:v>
                </c:pt>
                <c:pt idx="60">
                  <c:v>42156</c:v>
                </c:pt>
                <c:pt idx="61">
                  <c:v>42248</c:v>
                </c:pt>
                <c:pt idx="62">
                  <c:v>42339</c:v>
                </c:pt>
                <c:pt idx="63">
                  <c:v>42430</c:v>
                </c:pt>
                <c:pt idx="64">
                  <c:v>42522</c:v>
                </c:pt>
                <c:pt idx="65">
                  <c:v>42614</c:v>
                </c:pt>
                <c:pt idx="66">
                  <c:v>42705</c:v>
                </c:pt>
                <c:pt idx="67">
                  <c:v>42795</c:v>
                </c:pt>
                <c:pt idx="68">
                  <c:v>42887</c:v>
                </c:pt>
                <c:pt idx="69">
                  <c:v>42979</c:v>
                </c:pt>
                <c:pt idx="70">
                  <c:v>43070</c:v>
                </c:pt>
                <c:pt idx="71">
                  <c:v>43160</c:v>
                </c:pt>
                <c:pt idx="72">
                  <c:v>43252</c:v>
                </c:pt>
                <c:pt idx="73">
                  <c:v>43344</c:v>
                </c:pt>
                <c:pt idx="74">
                  <c:v>43435</c:v>
                </c:pt>
                <c:pt idx="75">
                  <c:v>43525</c:v>
                </c:pt>
                <c:pt idx="76">
                  <c:v>43617</c:v>
                </c:pt>
                <c:pt idx="77">
                  <c:v>43709</c:v>
                </c:pt>
                <c:pt idx="78">
                  <c:v>43800</c:v>
                </c:pt>
                <c:pt idx="79">
                  <c:v>43891</c:v>
                </c:pt>
                <c:pt idx="80">
                  <c:v>43983</c:v>
                </c:pt>
                <c:pt idx="81">
                  <c:v>44075</c:v>
                </c:pt>
                <c:pt idx="82">
                  <c:v>44166</c:v>
                </c:pt>
                <c:pt idx="83">
                  <c:v>44256</c:v>
                </c:pt>
                <c:pt idx="84">
                  <c:v>44348</c:v>
                </c:pt>
                <c:pt idx="85">
                  <c:v>44440</c:v>
                </c:pt>
                <c:pt idx="86">
                  <c:v>44531</c:v>
                </c:pt>
                <c:pt idx="87">
                  <c:v>44621</c:v>
                </c:pt>
                <c:pt idx="88">
                  <c:v>44713</c:v>
                </c:pt>
                <c:pt idx="89">
                  <c:v>44805</c:v>
                </c:pt>
                <c:pt idx="90">
                  <c:v>44896</c:v>
                </c:pt>
                <c:pt idx="91">
                  <c:v>44986</c:v>
                </c:pt>
                <c:pt idx="92">
                  <c:v>45078</c:v>
                </c:pt>
                <c:pt idx="93">
                  <c:v>45170</c:v>
                </c:pt>
                <c:pt idx="94">
                  <c:v>45261</c:v>
                </c:pt>
                <c:pt idx="95">
                  <c:v>45352</c:v>
                </c:pt>
                <c:pt idx="96">
                  <c:v>45444</c:v>
                </c:pt>
                <c:pt idx="97">
                  <c:v>45536</c:v>
                </c:pt>
                <c:pt idx="98">
                  <c:v>45627</c:v>
                </c:pt>
                <c:pt idx="99">
                  <c:v>45717</c:v>
                </c:pt>
                <c:pt idx="100">
                  <c:v>45809</c:v>
                </c:pt>
                <c:pt idx="101">
                  <c:v>45901</c:v>
                </c:pt>
                <c:pt idx="102">
                  <c:v>45992</c:v>
                </c:pt>
                <c:pt idx="103">
                  <c:v>46082</c:v>
                </c:pt>
                <c:pt idx="104">
                  <c:v>46174</c:v>
                </c:pt>
              </c:numCache>
            </c:numRef>
          </c:cat>
          <c:val>
            <c:numRef>
              <c:f>'Data 1.9'!$C$6:$C$110</c:f>
              <c:numCache>
                <c:formatCode>0.0</c:formatCode>
                <c:ptCount val="105"/>
                <c:pt idx="0">
                  <c:v>0.751</c:v>
                </c:pt>
                <c:pt idx="1">
                  <c:v>0.80200000000000005</c:v>
                </c:pt>
                <c:pt idx="2">
                  <c:v>0.78900000000000003</c:v>
                </c:pt>
                <c:pt idx="3">
                  <c:v>0.8</c:v>
                </c:pt>
                <c:pt idx="4">
                  <c:v>0.82499999999999996</c:v>
                </c:pt>
                <c:pt idx="5">
                  <c:v>0.76500000000000001</c:v>
                </c:pt>
                <c:pt idx="6">
                  <c:v>0.88100000000000001</c:v>
                </c:pt>
                <c:pt idx="7">
                  <c:v>0.78700000000000003</c:v>
                </c:pt>
                <c:pt idx="8">
                  <c:v>0.83499999999999996</c:v>
                </c:pt>
                <c:pt idx="9">
                  <c:v>0.86799999999999999</c:v>
                </c:pt>
                <c:pt idx="10">
                  <c:v>0.92100000000000004</c:v>
                </c:pt>
                <c:pt idx="11">
                  <c:v>0.90700000000000003</c:v>
                </c:pt>
                <c:pt idx="12">
                  <c:v>0.93500000000000005</c:v>
                </c:pt>
                <c:pt idx="13">
                  <c:v>1.018</c:v>
                </c:pt>
                <c:pt idx="14">
                  <c:v>1.0529999999999999</c:v>
                </c:pt>
                <c:pt idx="15">
                  <c:v>0.96399999999999997</c:v>
                </c:pt>
                <c:pt idx="16">
                  <c:v>1.0660000000000001</c:v>
                </c:pt>
                <c:pt idx="17">
                  <c:v>1.139</c:v>
                </c:pt>
                <c:pt idx="18">
                  <c:v>1.0920000000000001</c:v>
                </c:pt>
                <c:pt idx="19">
                  <c:v>1.0509999999999999</c:v>
                </c:pt>
                <c:pt idx="20">
                  <c:v>1.1519999999999999</c:v>
                </c:pt>
                <c:pt idx="21">
                  <c:v>1.107</c:v>
                </c:pt>
                <c:pt idx="22">
                  <c:v>1.2090000000000001</c:v>
                </c:pt>
                <c:pt idx="23">
                  <c:v>1.097</c:v>
                </c:pt>
                <c:pt idx="24">
                  <c:v>1.0720000000000001</c:v>
                </c:pt>
                <c:pt idx="25">
                  <c:v>1.127</c:v>
                </c:pt>
                <c:pt idx="26">
                  <c:v>1.2929999999999999</c:v>
                </c:pt>
                <c:pt idx="27">
                  <c:v>1.1919999999999999</c:v>
                </c:pt>
                <c:pt idx="28">
                  <c:v>1.24</c:v>
                </c:pt>
                <c:pt idx="29">
                  <c:v>1.3080000000000001</c:v>
                </c:pt>
                <c:pt idx="30">
                  <c:v>1.49</c:v>
                </c:pt>
                <c:pt idx="31">
                  <c:v>1.347</c:v>
                </c:pt>
                <c:pt idx="32">
                  <c:v>1.39</c:v>
                </c:pt>
                <c:pt idx="33">
                  <c:v>1.4350000000000001</c:v>
                </c:pt>
                <c:pt idx="34">
                  <c:v>1.3959999999999999</c:v>
                </c:pt>
                <c:pt idx="35">
                  <c:v>1.236</c:v>
                </c:pt>
                <c:pt idx="36">
                  <c:v>1.33</c:v>
                </c:pt>
                <c:pt idx="37">
                  <c:v>1.4570000000000001</c:v>
                </c:pt>
                <c:pt idx="38">
                  <c:v>1.3879999999999999</c:v>
                </c:pt>
                <c:pt idx="39">
                  <c:v>1.397</c:v>
                </c:pt>
                <c:pt idx="40">
                  <c:v>1.53</c:v>
                </c:pt>
                <c:pt idx="41">
                  <c:v>1.5429999999999999</c:v>
                </c:pt>
                <c:pt idx="42">
                  <c:v>1.595</c:v>
                </c:pt>
                <c:pt idx="43">
                  <c:v>1.579</c:v>
                </c:pt>
                <c:pt idx="44">
                  <c:v>1.623</c:v>
                </c:pt>
                <c:pt idx="45">
                  <c:v>1.66</c:v>
                </c:pt>
                <c:pt idx="46">
                  <c:v>1.665</c:v>
                </c:pt>
                <c:pt idx="47">
                  <c:v>1.7350000000000001</c:v>
                </c:pt>
                <c:pt idx="48">
                  <c:v>1.7490000000000001</c:v>
                </c:pt>
                <c:pt idx="49">
                  <c:v>1.72</c:v>
                </c:pt>
                <c:pt idx="50">
                  <c:v>1.8049999999999999</c:v>
                </c:pt>
                <c:pt idx="51">
                  <c:v>1.744</c:v>
                </c:pt>
                <c:pt idx="52">
                  <c:v>1.81</c:v>
                </c:pt>
                <c:pt idx="53">
                  <c:v>1.9450000000000001</c:v>
                </c:pt>
                <c:pt idx="54">
                  <c:v>2.105</c:v>
                </c:pt>
                <c:pt idx="55">
                  <c:v>1.909</c:v>
                </c:pt>
                <c:pt idx="56">
                  <c:v>2.0070000000000001</c:v>
                </c:pt>
                <c:pt idx="57">
                  <c:v>2.13</c:v>
                </c:pt>
                <c:pt idx="58">
                  <c:v>2.3759999999999999</c:v>
                </c:pt>
                <c:pt idx="59">
                  <c:v>2</c:v>
                </c:pt>
                <c:pt idx="60">
                  <c:v>2.0840000000000001</c:v>
                </c:pt>
                <c:pt idx="61">
                  <c:v>2.1339999999999999</c:v>
                </c:pt>
                <c:pt idx="62">
                  <c:v>2.1760000000000002</c:v>
                </c:pt>
                <c:pt idx="63">
                  <c:v>2.081</c:v>
                </c:pt>
                <c:pt idx="64">
                  <c:v>2.165</c:v>
                </c:pt>
                <c:pt idx="65">
                  <c:v>2.2730000000000001</c:v>
                </c:pt>
                <c:pt idx="66">
                  <c:v>2.286</c:v>
                </c:pt>
                <c:pt idx="67">
                  <c:v>2.2400000000000002</c:v>
                </c:pt>
                <c:pt idx="68">
                  <c:v>2.36</c:v>
                </c:pt>
                <c:pt idx="69">
                  <c:v>2.464</c:v>
                </c:pt>
                <c:pt idx="70">
                  <c:v>2.5350000000000001</c:v>
                </c:pt>
                <c:pt idx="71">
                  <c:v>2.464</c:v>
                </c:pt>
                <c:pt idx="72">
                  <c:v>2.67</c:v>
                </c:pt>
                <c:pt idx="73">
                  <c:v>2.609</c:v>
                </c:pt>
                <c:pt idx="74">
                  <c:v>2.7450000000000001</c:v>
                </c:pt>
                <c:pt idx="75">
                  <c:v>2.6480000000000001</c:v>
                </c:pt>
                <c:pt idx="76">
                  <c:v>2.7210000000000001</c:v>
                </c:pt>
                <c:pt idx="77">
                  <c:v>2.8149999999999999</c:v>
                </c:pt>
                <c:pt idx="78">
                  <c:v>2.9039999999999999</c:v>
                </c:pt>
                <c:pt idx="79">
                  <c:v>2.8860000000000001</c:v>
                </c:pt>
                <c:pt idx="80">
                  <c:v>2.7879999999999998</c:v>
                </c:pt>
                <c:pt idx="81">
                  <c:v>3.0870000000000002</c:v>
                </c:pt>
                <c:pt idx="82">
                  <c:v>3.218</c:v>
                </c:pt>
                <c:pt idx="83">
                  <c:v>3.2210000000000001</c:v>
                </c:pt>
                <c:pt idx="84">
                  <c:v>3.2389999999999999</c:v>
                </c:pt>
                <c:pt idx="85">
                  <c:v>3.3809999999999998</c:v>
                </c:pt>
                <c:pt idx="86">
                  <c:v>3.6760000000000002</c:v>
                </c:pt>
                <c:pt idx="87">
                  <c:v>3.54</c:v>
                </c:pt>
                <c:pt idx="88">
                  <c:v>3.6219999999999999</c:v>
                </c:pt>
                <c:pt idx="89">
                  <c:v>3.887</c:v>
                </c:pt>
                <c:pt idx="90">
                  <c:v>3.7639999999999998</c:v>
                </c:pt>
                <c:pt idx="91">
                  <c:v>3.633</c:v>
                </c:pt>
                <c:pt idx="92">
                  <c:v>3.8170000000000002</c:v>
                </c:pt>
                <c:pt idx="93">
                  <c:v>3.7149999999999999</c:v>
                </c:pt>
                <c:pt idx="94">
                  <c:v>3.7770000000000001</c:v>
                </c:pt>
                <c:pt idx="95">
                  <c:v>3.7389999999999999</c:v>
                </c:pt>
                <c:pt idx="96">
                  <c:v>3.7</c:v>
                </c:pt>
                <c:pt idx="97">
                  <c:v>3.7330000000000001</c:v>
                </c:pt>
                <c:pt idx="98">
                  <c:v>3.903</c:v>
                </c:pt>
                <c:pt idx="99">
                  <c:v>3.6890000000000001</c:v>
                </c:pt>
                <c:pt idx="100">
                  <c:v>3.823</c:v>
                </c:pt>
                <c:pt idx="101">
                  <c:v>3.8210000000000002</c:v>
                </c:pt>
                <c:pt idx="102">
                  <c:v>3.9009999999999998</c:v>
                </c:pt>
                <c:pt idx="103">
                  <c:v>3.95</c:v>
                </c:pt>
                <c:pt idx="104">
                  <c:v>4.0970000000000004</c:v>
                </c:pt>
              </c:numCache>
            </c:numRef>
          </c:val>
          <c:smooth val="0"/>
          <c:extLst>
            <c:ext xmlns:c16="http://schemas.microsoft.com/office/drawing/2014/chart" uri="{C3380CC4-5D6E-409C-BE32-E72D297353CC}">
              <c16:uniqueId val="{00000000-35B4-44EB-BAB5-A47A2A2B0DFE}"/>
            </c:ext>
          </c:extLst>
        </c:ser>
        <c:ser>
          <c:idx val="1"/>
          <c:order val="1"/>
          <c:tx>
            <c:strRef>
              <c:f>'Data 1.9'!$D$4</c:f>
              <c:strCache>
                <c:ptCount val="1"/>
                <c:pt idx="0">
                  <c:v>Plant machinery and equipment</c:v>
                </c:pt>
              </c:strCache>
            </c:strRef>
          </c:tx>
          <c:spPr>
            <a:ln w="38100" cap="rnd">
              <a:solidFill>
                <a:schemeClr val="accent2"/>
              </a:solidFill>
              <a:round/>
            </a:ln>
            <a:effectLst/>
          </c:spPr>
          <c:marker>
            <c:symbol val="none"/>
          </c:marker>
          <c:cat>
            <c:numRef>
              <c:f>'Data 1.9'!$B$6:$B$110</c:f>
              <c:numCache>
                <c:formatCode>mmm\-yy</c:formatCode>
                <c:ptCount val="105"/>
                <c:pt idx="0">
                  <c:v>36678</c:v>
                </c:pt>
                <c:pt idx="1">
                  <c:v>36770</c:v>
                </c:pt>
                <c:pt idx="2">
                  <c:v>36861</c:v>
                </c:pt>
                <c:pt idx="3">
                  <c:v>36951</c:v>
                </c:pt>
                <c:pt idx="4">
                  <c:v>37043</c:v>
                </c:pt>
                <c:pt idx="5">
                  <c:v>37135</c:v>
                </c:pt>
                <c:pt idx="6">
                  <c:v>37226</c:v>
                </c:pt>
                <c:pt idx="7">
                  <c:v>37316</c:v>
                </c:pt>
                <c:pt idx="8">
                  <c:v>37408</c:v>
                </c:pt>
                <c:pt idx="9">
                  <c:v>37500</c:v>
                </c:pt>
                <c:pt idx="10">
                  <c:v>37591</c:v>
                </c:pt>
                <c:pt idx="11">
                  <c:v>37681</c:v>
                </c:pt>
                <c:pt idx="12">
                  <c:v>37773</c:v>
                </c:pt>
                <c:pt idx="13">
                  <c:v>37865</c:v>
                </c:pt>
                <c:pt idx="14">
                  <c:v>37956</c:v>
                </c:pt>
                <c:pt idx="15">
                  <c:v>38047</c:v>
                </c:pt>
                <c:pt idx="16">
                  <c:v>38139</c:v>
                </c:pt>
                <c:pt idx="17">
                  <c:v>38231</c:v>
                </c:pt>
                <c:pt idx="18">
                  <c:v>38322</c:v>
                </c:pt>
                <c:pt idx="19">
                  <c:v>38412</c:v>
                </c:pt>
                <c:pt idx="20">
                  <c:v>38504</c:v>
                </c:pt>
                <c:pt idx="21">
                  <c:v>38596</c:v>
                </c:pt>
                <c:pt idx="22">
                  <c:v>38687</c:v>
                </c:pt>
                <c:pt idx="23">
                  <c:v>38777</c:v>
                </c:pt>
                <c:pt idx="24">
                  <c:v>38869</c:v>
                </c:pt>
                <c:pt idx="25">
                  <c:v>38961</c:v>
                </c:pt>
                <c:pt idx="26">
                  <c:v>39052</c:v>
                </c:pt>
                <c:pt idx="27">
                  <c:v>39142</c:v>
                </c:pt>
                <c:pt idx="28">
                  <c:v>39234</c:v>
                </c:pt>
                <c:pt idx="29">
                  <c:v>39326</c:v>
                </c:pt>
                <c:pt idx="30">
                  <c:v>39417</c:v>
                </c:pt>
                <c:pt idx="31">
                  <c:v>39508</c:v>
                </c:pt>
                <c:pt idx="32">
                  <c:v>39600</c:v>
                </c:pt>
                <c:pt idx="33">
                  <c:v>39692</c:v>
                </c:pt>
                <c:pt idx="34">
                  <c:v>39783</c:v>
                </c:pt>
                <c:pt idx="35">
                  <c:v>39873</c:v>
                </c:pt>
                <c:pt idx="36">
                  <c:v>39965</c:v>
                </c:pt>
                <c:pt idx="37">
                  <c:v>40057</c:v>
                </c:pt>
                <c:pt idx="38">
                  <c:v>40148</c:v>
                </c:pt>
                <c:pt idx="39">
                  <c:v>40238</c:v>
                </c:pt>
                <c:pt idx="40">
                  <c:v>40330</c:v>
                </c:pt>
                <c:pt idx="41">
                  <c:v>40422</c:v>
                </c:pt>
                <c:pt idx="42">
                  <c:v>40513</c:v>
                </c:pt>
                <c:pt idx="43">
                  <c:v>40603</c:v>
                </c:pt>
                <c:pt idx="44">
                  <c:v>40695</c:v>
                </c:pt>
                <c:pt idx="45">
                  <c:v>40787</c:v>
                </c:pt>
                <c:pt idx="46">
                  <c:v>40878</c:v>
                </c:pt>
                <c:pt idx="47">
                  <c:v>40969</c:v>
                </c:pt>
                <c:pt idx="48">
                  <c:v>41061</c:v>
                </c:pt>
                <c:pt idx="49">
                  <c:v>41153</c:v>
                </c:pt>
                <c:pt idx="50">
                  <c:v>41244</c:v>
                </c:pt>
                <c:pt idx="51">
                  <c:v>41334</c:v>
                </c:pt>
                <c:pt idx="52">
                  <c:v>41426</c:v>
                </c:pt>
                <c:pt idx="53">
                  <c:v>41518</c:v>
                </c:pt>
                <c:pt idx="54">
                  <c:v>41609</c:v>
                </c:pt>
                <c:pt idx="55">
                  <c:v>41699</c:v>
                </c:pt>
                <c:pt idx="56">
                  <c:v>41791</c:v>
                </c:pt>
                <c:pt idx="57">
                  <c:v>41883</c:v>
                </c:pt>
                <c:pt idx="58">
                  <c:v>41974</c:v>
                </c:pt>
                <c:pt idx="59">
                  <c:v>42064</c:v>
                </c:pt>
                <c:pt idx="60">
                  <c:v>42156</c:v>
                </c:pt>
                <c:pt idx="61">
                  <c:v>42248</c:v>
                </c:pt>
                <c:pt idx="62">
                  <c:v>42339</c:v>
                </c:pt>
                <c:pt idx="63">
                  <c:v>42430</c:v>
                </c:pt>
                <c:pt idx="64">
                  <c:v>42522</c:v>
                </c:pt>
                <c:pt idx="65">
                  <c:v>42614</c:v>
                </c:pt>
                <c:pt idx="66">
                  <c:v>42705</c:v>
                </c:pt>
                <c:pt idx="67">
                  <c:v>42795</c:v>
                </c:pt>
                <c:pt idx="68">
                  <c:v>42887</c:v>
                </c:pt>
                <c:pt idx="69">
                  <c:v>42979</c:v>
                </c:pt>
                <c:pt idx="70">
                  <c:v>43070</c:v>
                </c:pt>
                <c:pt idx="71">
                  <c:v>43160</c:v>
                </c:pt>
                <c:pt idx="72">
                  <c:v>43252</c:v>
                </c:pt>
                <c:pt idx="73">
                  <c:v>43344</c:v>
                </c:pt>
                <c:pt idx="74">
                  <c:v>43435</c:v>
                </c:pt>
                <c:pt idx="75">
                  <c:v>43525</c:v>
                </c:pt>
                <c:pt idx="76">
                  <c:v>43617</c:v>
                </c:pt>
                <c:pt idx="77">
                  <c:v>43709</c:v>
                </c:pt>
                <c:pt idx="78">
                  <c:v>43800</c:v>
                </c:pt>
                <c:pt idx="79">
                  <c:v>43891</c:v>
                </c:pt>
                <c:pt idx="80">
                  <c:v>43983</c:v>
                </c:pt>
                <c:pt idx="81">
                  <c:v>44075</c:v>
                </c:pt>
                <c:pt idx="82">
                  <c:v>44166</c:v>
                </c:pt>
                <c:pt idx="83">
                  <c:v>44256</c:v>
                </c:pt>
                <c:pt idx="84">
                  <c:v>44348</c:v>
                </c:pt>
                <c:pt idx="85">
                  <c:v>44440</c:v>
                </c:pt>
                <c:pt idx="86">
                  <c:v>44531</c:v>
                </c:pt>
                <c:pt idx="87">
                  <c:v>44621</c:v>
                </c:pt>
                <c:pt idx="88">
                  <c:v>44713</c:v>
                </c:pt>
                <c:pt idx="89">
                  <c:v>44805</c:v>
                </c:pt>
                <c:pt idx="90">
                  <c:v>44896</c:v>
                </c:pt>
                <c:pt idx="91">
                  <c:v>44986</c:v>
                </c:pt>
                <c:pt idx="92">
                  <c:v>45078</c:v>
                </c:pt>
                <c:pt idx="93">
                  <c:v>45170</c:v>
                </c:pt>
                <c:pt idx="94">
                  <c:v>45261</c:v>
                </c:pt>
                <c:pt idx="95">
                  <c:v>45352</c:v>
                </c:pt>
                <c:pt idx="96">
                  <c:v>45444</c:v>
                </c:pt>
                <c:pt idx="97">
                  <c:v>45536</c:v>
                </c:pt>
                <c:pt idx="98">
                  <c:v>45627</c:v>
                </c:pt>
                <c:pt idx="99">
                  <c:v>45717</c:v>
                </c:pt>
                <c:pt idx="100">
                  <c:v>45809</c:v>
                </c:pt>
                <c:pt idx="101">
                  <c:v>45901</c:v>
                </c:pt>
                <c:pt idx="102">
                  <c:v>45992</c:v>
                </c:pt>
                <c:pt idx="103">
                  <c:v>46082</c:v>
                </c:pt>
                <c:pt idx="104">
                  <c:v>46174</c:v>
                </c:pt>
              </c:numCache>
            </c:numRef>
          </c:cat>
          <c:val>
            <c:numRef>
              <c:f>'Data 1.9'!$D$6:$D$110</c:f>
              <c:numCache>
                <c:formatCode>0.0</c:formatCode>
                <c:ptCount val="105"/>
                <c:pt idx="0">
                  <c:v>1.657</c:v>
                </c:pt>
                <c:pt idx="1">
                  <c:v>1.7290000000000001</c:v>
                </c:pt>
                <c:pt idx="2">
                  <c:v>1.7190000000000001</c:v>
                </c:pt>
                <c:pt idx="3">
                  <c:v>1.4419999999999999</c:v>
                </c:pt>
                <c:pt idx="4">
                  <c:v>1.7270000000000001</c:v>
                </c:pt>
                <c:pt idx="5">
                  <c:v>1.605</c:v>
                </c:pt>
                <c:pt idx="6">
                  <c:v>1.7749999999999999</c:v>
                </c:pt>
                <c:pt idx="7">
                  <c:v>1.6859999999999999</c:v>
                </c:pt>
                <c:pt idx="8">
                  <c:v>1.671</c:v>
                </c:pt>
                <c:pt idx="9">
                  <c:v>1.7829999999999999</c:v>
                </c:pt>
                <c:pt idx="10">
                  <c:v>1.7450000000000001</c:v>
                </c:pt>
                <c:pt idx="11">
                  <c:v>1.8</c:v>
                </c:pt>
                <c:pt idx="12">
                  <c:v>1.89</c:v>
                </c:pt>
                <c:pt idx="13">
                  <c:v>1.871</c:v>
                </c:pt>
                <c:pt idx="14">
                  <c:v>2.0760000000000001</c:v>
                </c:pt>
                <c:pt idx="15">
                  <c:v>2.194</c:v>
                </c:pt>
                <c:pt idx="16">
                  <c:v>2.3380000000000001</c:v>
                </c:pt>
                <c:pt idx="17">
                  <c:v>2.355</c:v>
                </c:pt>
                <c:pt idx="18">
                  <c:v>2.2770000000000001</c:v>
                </c:pt>
                <c:pt idx="19">
                  <c:v>2.4300000000000002</c:v>
                </c:pt>
                <c:pt idx="20">
                  <c:v>2.4820000000000002</c:v>
                </c:pt>
                <c:pt idx="21">
                  <c:v>2.629</c:v>
                </c:pt>
                <c:pt idx="22">
                  <c:v>2.597</c:v>
                </c:pt>
                <c:pt idx="23">
                  <c:v>2.415</c:v>
                </c:pt>
                <c:pt idx="24">
                  <c:v>2.4500000000000002</c:v>
                </c:pt>
                <c:pt idx="25">
                  <c:v>2.5539999999999998</c:v>
                </c:pt>
                <c:pt idx="26">
                  <c:v>2.6920000000000002</c:v>
                </c:pt>
                <c:pt idx="27">
                  <c:v>2.7290000000000001</c:v>
                </c:pt>
                <c:pt idx="28">
                  <c:v>2.5270000000000001</c:v>
                </c:pt>
                <c:pt idx="29">
                  <c:v>2.8420000000000001</c:v>
                </c:pt>
                <c:pt idx="30">
                  <c:v>2.89</c:v>
                </c:pt>
                <c:pt idx="31">
                  <c:v>2.9620000000000002</c:v>
                </c:pt>
                <c:pt idx="32">
                  <c:v>3.3359999999999999</c:v>
                </c:pt>
                <c:pt idx="33">
                  <c:v>2.7410000000000001</c:v>
                </c:pt>
                <c:pt idx="34">
                  <c:v>2.7320000000000002</c:v>
                </c:pt>
                <c:pt idx="35">
                  <c:v>2.476</c:v>
                </c:pt>
                <c:pt idx="36">
                  <c:v>2.3769999999999998</c:v>
                </c:pt>
                <c:pt idx="37">
                  <c:v>2.1579999999999999</c:v>
                </c:pt>
                <c:pt idx="38">
                  <c:v>2.214</c:v>
                </c:pt>
                <c:pt idx="39">
                  <c:v>2.278</c:v>
                </c:pt>
                <c:pt idx="40">
                  <c:v>2.093</c:v>
                </c:pt>
                <c:pt idx="41">
                  <c:v>2.5579999999999998</c:v>
                </c:pt>
                <c:pt idx="42">
                  <c:v>2.472</c:v>
                </c:pt>
                <c:pt idx="43">
                  <c:v>2.7309999999999999</c:v>
                </c:pt>
                <c:pt idx="44">
                  <c:v>2.7080000000000002</c:v>
                </c:pt>
                <c:pt idx="45">
                  <c:v>2.8410000000000002</c:v>
                </c:pt>
                <c:pt idx="46">
                  <c:v>2.7450000000000001</c:v>
                </c:pt>
                <c:pt idx="47">
                  <c:v>2.911</c:v>
                </c:pt>
                <c:pt idx="48">
                  <c:v>3.1659999999999999</c:v>
                </c:pt>
                <c:pt idx="49">
                  <c:v>2.617</c:v>
                </c:pt>
                <c:pt idx="50">
                  <c:v>2.7389999999999999</c:v>
                </c:pt>
                <c:pt idx="51">
                  <c:v>2.7770000000000001</c:v>
                </c:pt>
                <c:pt idx="52">
                  <c:v>2.8340000000000001</c:v>
                </c:pt>
                <c:pt idx="53">
                  <c:v>3.08</c:v>
                </c:pt>
                <c:pt idx="54">
                  <c:v>3.2050000000000001</c:v>
                </c:pt>
                <c:pt idx="55">
                  <c:v>3.1059999999999999</c:v>
                </c:pt>
                <c:pt idx="56">
                  <c:v>3.0739999999999998</c:v>
                </c:pt>
                <c:pt idx="57">
                  <c:v>3.2759999999999998</c:v>
                </c:pt>
                <c:pt idx="58">
                  <c:v>3.3490000000000002</c:v>
                </c:pt>
                <c:pt idx="59">
                  <c:v>3.0619999999999998</c:v>
                </c:pt>
                <c:pt idx="60">
                  <c:v>3.3340000000000001</c:v>
                </c:pt>
                <c:pt idx="61">
                  <c:v>3.5960000000000001</c:v>
                </c:pt>
                <c:pt idx="62">
                  <c:v>3.4159999999999999</c:v>
                </c:pt>
                <c:pt idx="63">
                  <c:v>3.31</c:v>
                </c:pt>
                <c:pt idx="64">
                  <c:v>3.359</c:v>
                </c:pt>
                <c:pt idx="65">
                  <c:v>3.1960000000000002</c:v>
                </c:pt>
                <c:pt idx="66">
                  <c:v>3.1379999999999999</c:v>
                </c:pt>
                <c:pt idx="67">
                  <c:v>3.4209999999999998</c:v>
                </c:pt>
                <c:pt idx="68">
                  <c:v>3.4769999999999999</c:v>
                </c:pt>
                <c:pt idx="69">
                  <c:v>3.617</c:v>
                </c:pt>
                <c:pt idx="70">
                  <c:v>3.8290000000000002</c:v>
                </c:pt>
                <c:pt idx="71">
                  <c:v>3.7829999999999999</c:v>
                </c:pt>
                <c:pt idx="72">
                  <c:v>3.923</c:v>
                </c:pt>
                <c:pt idx="73">
                  <c:v>3.9060000000000001</c:v>
                </c:pt>
                <c:pt idx="74">
                  <c:v>4.0170000000000003</c:v>
                </c:pt>
                <c:pt idx="75">
                  <c:v>3.9350000000000001</c:v>
                </c:pt>
                <c:pt idx="76">
                  <c:v>4.1189999999999998</c:v>
                </c:pt>
                <c:pt idx="77">
                  <c:v>3.9940000000000002</c:v>
                </c:pt>
                <c:pt idx="78">
                  <c:v>4.09</c:v>
                </c:pt>
                <c:pt idx="79">
                  <c:v>3.9870000000000001</c:v>
                </c:pt>
                <c:pt idx="80">
                  <c:v>3.222</c:v>
                </c:pt>
                <c:pt idx="81">
                  <c:v>3.8809999999999998</c:v>
                </c:pt>
                <c:pt idx="82">
                  <c:v>3.7970000000000002</c:v>
                </c:pt>
                <c:pt idx="83">
                  <c:v>4.2729999999999997</c:v>
                </c:pt>
                <c:pt idx="84">
                  <c:v>4.1470000000000002</c:v>
                </c:pt>
                <c:pt idx="85">
                  <c:v>4.1959999999999997</c:v>
                </c:pt>
                <c:pt idx="86">
                  <c:v>4.6219999999999999</c:v>
                </c:pt>
                <c:pt idx="87">
                  <c:v>4.7149999999999999</c:v>
                </c:pt>
                <c:pt idx="88">
                  <c:v>4.6520000000000001</c:v>
                </c:pt>
                <c:pt idx="89">
                  <c:v>4.76</c:v>
                </c:pt>
                <c:pt idx="90">
                  <c:v>4.7720000000000002</c:v>
                </c:pt>
                <c:pt idx="91">
                  <c:v>4.6449999999999996</c:v>
                </c:pt>
                <c:pt idx="92">
                  <c:v>4.3079999999999998</c:v>
                </c:pt>
                <c:pt idx="93">
                  <c:v>4.4119999999999999</c:v>
                </c:pt>
                <c:pt idx="94">
                  <c:v>4.1369999999999996</c:v>
                </c:pt>
                <c:pt idx="95">
                  <c:v>4.077</c:v>
                </c:pt>
                <c:pt idx="96">
                  <c:v>4.1840000000000002</c:v>
                </c:pt>
                <c:pt idx="97">
                  <c:v>3.944</c:v>
                </c:pt>
                <c:pt idx="98">
                  <c:v>4.2640000000000002</c:v>
                </c:pt>
                <c:pt idx="99">
                  <c:v>4.3810000000000002</c:v>
                </c:pt>
                <c:pt idx="100">
                  <c:v>4.3120000000000003</c:v>
                </c:pt>
                <c:pt idx="101">
                  <c:v>4.5419999999999998</c:v>
                </c:pt>
                <c:pt idx="102">
                  <c:v>4.3280000000000003</c:v>
                </c:pt>
                <c:pt idx="103">
                  <c:v>4.5910000000000002</c:v>
                </c:pt>
                <c:pt idx="104">
                  <c:v>4.7300000000000004</c:v>
                </c:pt>
              </c:numCache>
            </c:numRef>
          </c:val>
          <c:smooth val="0"/>
          <c:extLst>
            <c:ext xmlns:c16="http://schemas.microsoft.com/office/drawing/2014/chart" uri="{C3380CC4-5D6E-409C-BE32-E72D297353CC}">
              <c16:uniqueId val="{00000001-35B4-44EB-BAB5-A47A2A2B0DFE}"/>
            </c:ext>
          </c:extLst>
        </c:ser>
        <c:ser>
          <c:idx val="2"/>
          <c:order val="2"/>
          <c:tx>
            <c:strRef>
              <c:f>'Data 1.9'!$E$4</c:f>
              <c:strCache>
                <c:ptCount val="1"/>
                <c:pt idx="0">
                  <c:v>Transport equipment</c:v>
                </c:pt>
              </c:strCache>
            </c:strRef>
          </c:tx>
          <c:spPr>
            <a:ln w="38100" cap="rnd">
              <a:solidFill>
                <a:schemeClr val="accent3"/>
              </a:solidFill>
              <a:round/>
            </a:ln>
            <a:effectLst/>
          </c:spPr>
          <c:marker>
            <c:symbol val="none"/>
          </c:marker>
          <c:cat>
            <c:numRef>
              <c:f>'Data 1.9'!$B$6:$B$110</c:f>
              <c:numCache>
                <c:formatCode>mmm\-yy</c:formatCode>
                <c:ptCount val="105"/>
                <c:pt idx="0">
                  <c:v>36678</c:v>
                </c:pt>
                <c:pt idx="1">
                  <c:v>36770</c:v>
                </c:pt>
                <c:pt idx="2">
                  <c:v>36861</c:v>
                </c:pt>
                <c:pt idx="3">
                  <c:v>36951</c:v>
                </c:pt>
                <c:pt idx="4">
                  <c:v>37043</c:v>
                </c:pt>
                <c:pt idx="5">
                  <c:v>37135</c:v>
                </c:pt>
                <c:pt idx="6">
                  <c:v>37226</c:v>
                </c:pt>
                <c:pt idx="7">
                  <c:v>37316</c:v>
                </c:pt>
                <c:pt idx="8">
                  <c:v>37408</c:v>
                </c:pt>
                <c:pt idx="9">
                  <c:v>37500</c:v>
                </c:pt>
                <c:pt idx="10">
                  <c:v>37591</c:v>
                </c:pt>
                <c:pt idx="11">
                  <c:v>37681</c:v>
                </c:pt>
                <c:pt idx="12">
                  <c:v>37773</c:v>
                </c:pt>
                <c:pt idx="13">
                  <c:v>37865</c:v>
                </c:pt>
                <c:pt idx="14">
                  <c:v>37956</c:v>
                </c:pt>
                <c:pt idx="15">
                  <c:v>38047</c:v>
                </c:pt>
                <c:pt idx="16">
                  <c:v>38139</c:v>
                </c:pt>
                <c:pt idx="17">
                  <c:v>38231</c:v>
                </c:pt>
                <c:pt idx="18">
                  <c:v>38322</c:v>
                </c:pt>
                <c:pt idx="19">
                  <c:v>38412</c:v>
                </c:pt>
                <c:pt idx="20">
                  <c:v>38504</c:v>
                </c:pt>
                <c:pt idx="21">
                  <c:v>38596</c:v>
                </c:pt>
                <c:pt idx="22">
                  <c:v>38687</c:v>
                </c:pt>
                <c:pt idx="23">
                  <c:v>38777</c:v>
                </c:pt>
                <c:pt idx="24">
                  <c:v>38869</c:v>
                </c:pt>
                <c:pt idx="25">
                  <c:v>38961</c:v>
                </c:pt>
                <c:pt idx="26">
                  <c:v>39052</c:v>
                </c:pt>
                <c:pt idx="27">
                  <c:v>39142</c:v>
                </c:pt>
                <c:pt idx="28">
                  <c:v>39234</c:v>
                </c:pt>
                <c:pt idx="29">
                  <c:v>39326</c:v>
                </c:pt>
                <c:pt idx="30">
                  <c:v>39417</c:v>
                </c:pt>
                <c:pt idx="31">
                  <c:v>39508</c:v>
                </c:pt>
                <c:pt idx="32">
                  <c:v>39600</c:v>
                </c:pt>
                <c:pt idx="33">
                  <c:v>39692</c:v>
                </c:pt>
                <c:pt idx="34">
                  <c:v>39783</c:v>
                </c:pt>
                <c:pt idx="35">
                  <c:v>39873</c:v>
                </c:pt>
                <c:pt idx="36">
                  <c:v>39965</c:v>
                </c:pt>
                <c:pt idx="37">
                  <c:v>40057</c:v>
                </c:pt>
                <c:pt idx="38">
                  <c:v>40148</c:v>
                </c:pt>
                <c:pt idx="39">
                  <c:v>40238</c:v>
                </c:pt>
                <c:pt idx="40">
                  <c:v>40330</c:v>
                </c:pt>
                <c:pt idx="41">
                  <c:v>40422</c:v>
                </c:pt>
                <c:pt idx="42">
                  <c:v>40513</c:v>
                </c:pt>
                <c:pt idx="43">
                  <c:v>40603</c:v>
                </c:pt>
                <c:pt idx="44">
                  <c:v>40695</c:v>
                </c:pt>
                <c:pt idx="45">
                  <c:v>40787</c:v>
                </c:pt>
                <c:pt idx="46">
                  <c:v>40878</c:v>
                </c:pt>
                <c:pt idx="47">
                  <c:v>40969</c:v>
                </c:pt>
                <c:pt idx="48">
                  <c:v>41061</c:v>
                </c:pt>
                <c:pt idx="49">
                  <c:v>41153</c:v>
                </c:pt>
                <c:pt idx="50">
                  <c:v>41244</c:v>
                </c:pt>
                <c:pt idx="51">
                  <c:v>41334</c:v>
                </c:pt>
                <c:pt idx="52">
                  <c:v>41426</c:v>
                </c:pt>
                <c:pt idx="53">
                  <c:v>41518</c:v>
                </c:pt>
                <c:pt idx="54">
                  <c:v>41609</c:v>
                </c:pt>
                <c:pt idx="55">
                  <c:v>41699</c:v>
                </c:pt>
                <c:pt idx="56">
                  <c:v>41791</c:v>
                </c:pt>
                <c:pt idx="57">
                  <c:v>41883</c:v>
                </c:pt>
                <c:pt idx="58">
                  <c:v>41974</c:v>
                </c:pt>
                <c:pt idx="59">
                  <c:v>42064</c:v>
                </c:pt>
                <c:pt idx="60">
                  <c:v>42156</c:v>
                </c:pt>
                <c:pt idx="61">
                  <c:v>42248</c:v>
                </c:pt>
                <c:pt idx="62">
                  <c:v>42339</c:v>
                </c:pt>
                <c:pt idx="63">
                  <c:v>42430</c:v>
                </c:pt>
                <c:pt idx="64">
                  <c:v>42522</c:v>
                </c:pt>
                <c:pt idx="65">
                  <c:v>42614</c:v>
                </c:pt>
                <c:pt idx="66">
                  <c:v>42705</c:v>
                </c:pt>
                <c:pt idx="67">
                  <c:v>42795</c:v>
                </c:pt>
                <c:pt idx="68">
                  <c:v>42887</c:v>
                </c:pt>
                <c:pt idx="69">
                  <c:v>42979</c:v>
                </c:pt>
                <c:pt idx="70">
                  <c:v>43070</c:v>
                </c:pt>
                <c:pt idx="71">
                  <c:v>43160</c:v>
                </c:pt>
                <c:pt idx="72">
                  <c:v>43252</c:v>
                </c:pt>
                <c:pt idx="73">
                  <c:v>43344</c:v>
                </c:pt>
                <c:pt idx="74">
                  <c:v>43435</c:v>
                </c:pt>
                <c:pt idx="75">
                  <c:v>43525</c:v>
                </c:pt>
                <c:pt idx="76">
                  <c:v>43617</c:v>
                </c:pt>
                <c:pt idx="77">
                  <c:v>43709</c:v>
                </c:pt>
                <c:pt idx="78">
                  <c:v>43800</c:v>
                </c:pt>
                <c:pt idx="79">
                  <c:v>43891</c:v>
                </c:pt>
                <c:pt idx="80">
                  <c:v>43983</c:v>
                </c:pt>
                <c:pt idx="81">
                  <c:v>44075</c:v>
                </c:pt>
                <c:pt idx="82">
                  <c:v>44166</c:v>
                </c:pt>
                <c:pt idx="83">
                  <c:v>44256</c:v>
                </c:pt>
                <c:pt idx="84">
                  <c:v>44348</c:v>
                </c:pt>
                <c:pt idx="85">
                  <c:v>44440</c:v>
                </c:pt>
                <c:pt idx="86">
                  <c:v>44531</c:v>
                </c:pt>
                <c:pt idx="87">
                  <c:v>44621</c:v>
                </c:pt>
                <c:pt idx="88">
                  <c:v>44713</c:v>
                </c:pt>
                <c:pt idx="89">
                  <c:v>44805</c:v>
                </c:pt>
                <c:pt idx="90">
                  <c:v>44896</c:v>
                </c:pt>
                <c:pt idx="91">
                  <c:v>44986</c:v>
                </c:pt>
                <c:pt idx="92">
                  <c:v>45078</c:v>
                </c:pt>
                <c:pt idx="93">
                  <c:v>45170</c:v>
                </c:pt>
                <c:pt idx="94">
                  <c:v>45261</c:v>
                </c:pt>
                <c:pt idx="95">
                  <c:v>45352</c:v>
                </c:pt>
                <c:pt idx="96">
                  <c:v>45444</c:v>
                </c:pt>
                <c:pt idx="97">
                  <c:v>45536</c:v>
                </c:pt>
                <c:pt idx="98">
                  <c:v>45627</c:v>
                </c:pt>
                <c:pt idx="99">
                  <c:v>45717</c:v>
                </c:pt>
                <c:pt idx="100">
                  <c:v>45809</c:v>
                </c:pt>
                <c:pt idx="101">
                  <c:v>45901</c:v>
                </c:pt>
                <c:pt idx="102">
                  <c:v>45992</c:v>
                </c:pt>
                <c:pt idx="103">
                  <c:v>46082</c:v>
                </c:pt>
                <c:pt idx="104">
                  <c:v>46174</c:v>
                </c:pt>
              </c:numCache>
            </c:numRef>
          </c:cat>
          <c:val>
            <c:numRef>
              <c:f>'Data 1.9'!$E$6:$E$110</c:f>
              <c:numCache>
                <c:formatCode>0.0</c:formatCode>
                <c:ptCount val="105"/>
                <c:pt idx="0">
                  <c:v>0.51900000000000002</c:v>
                </c:pt>
                <c:pt idx="1">
                  <c:v>0.63300000000000001</c:v>
                </c:pt>
                <c:pt idx="2">
                  <c:v>0.625</c:v>
                </c:pt>
                <c:pt idx="3">
                  <c:v>0.621</c:v>
                </c:pt>
                <c:pt idx="4">
                  <c:v>0.629</c:v>
                </c:pt>
                <c:pt idx="5">
                  <c:v>0.70299999999999996</c:v>
                </c:pt>
                <c:pt idx="6">
                  <c:v>0.76900000000000002</c:v>
                </c:pt>
                <c:pt idx="7">
                  <c:v>1.3779999999999999</c:v>
                </c:pt>
                <c:pt idx="8">
                  <c:v>0.86699999999999999</c:v>
                </c:pt>
                <c:pt idx="9">
                  <c:v>0.89100000000000001</c:v>
                </c:pt>
                <c:pt idx="10">
                  <c:v>1.03</c:v>
                </c:pt>
                <c:pt idx="11">
                  <c:v>0.92700000000000005</c:v>
                </c:pt>
                <c:pt idx="12">
                  <c:v>0.94599999999999995</c:v>
                </c:pt>
                <c:pt idx="13">
                  <c:v>0.91700000000000004</c:v>
                </c:pt>
                <c:pt idx="14">
                  <c:v>1.038</c:v>
                </c:pt>
                <c:pt idx="15">
                  <c:v>1.651</c:v>
                </c:pt>
                <c:pt idx="16">
                  <c:v>1.0660000000000001</c:v>
                </c:pt>
                <c:pt idx="17">
                  <c:v>1.167</c:v>
                </c:pt>
                <c:pt idx="18">
                  <c:v>1.234</c:v>
                </c:pt>
                <c:pt idx="19">
                  <c:v>1.06</c:v>
                </c:pt>
                <c:pt idx="20">
                  <c:v>1.228</c:v>
                </c:pt>
                <c:pt idx="21">
                  <c:v>1.36</c:v>
                </c:pt>
                <c:pt idx="22">
                  <c:v>1.339</c:v>
                </c:pt>
                <c:pt idx="23">
                  <c:v>1.27</c:v>
                </c:pt>
                <c:pt idx="24">
                  <c:v>0.94199999999999995</c:v>
                </c:pt>
                <c:pt idx="25">
                  <c:v>1.34</c:v>
                </c:pt>
                <c:pt idx="26">
                  <c:v>0.94299999999999995</c:v>
                </c:pt>
                <c:pt idx="27">
                  <c:v>1.1870000000000001</c:v>
                </c:pt>
                <c:pt idx="28">
                  <c:v>1.2410000000000001</c:v>
                </c:pt>
                <c:pt idx="29">
                  <c:v>1.1890000000000001</c:v>
                </c:pt>
                <c:pt idx="30">
                  <c:v>1.101</c:v>
                </c:pt>
                <c:pt idx="31">
                  <c:v>1.0740000000000001</c:v>
                </c:pt>
                <c:pt idx="32">
                  <c:v>1.1579999999999999</c:v>
                </c:pt>
                <c:pt idx="33">
                  <c:v>0.89400000000000002</c:v>
                </c:pt>
                <c:pt idx="34">
                  <c:v>0.78600000000000003</c:v>
                </c:pt>
                <c:pt idx="35">
                  <c:v>0.47</c:v>
                </c:pt>
                <c:pt idx="36">
                  <c:v>0.62</c:v>
                </c:pt>
                <c:pt idx="37">
                  <c:v>0.63</c:v>
                </c:pt>
                <c:pt idx="38">
                  <c:v>0.6</c:v>
                </c:pt>
                <c:pt idx="39">
                  <c:v>0.58499999999999996</c:v>
                </c:pt>
                <c:pt idx="40">
                  <c:v>0.64700000000000002</c:v>
                </c:pt>
                <c:pt idx="41">
                  <c:v>0.63500000000000001</c:v>
                </c:pt>
                <c:pt idx="42">
                  <c:v>1.071</c:v>
                </c:pt>
                <c:pt idx="43">
                  <c:v>1.012</c:v>
                </c:pt>
                <c:pt idx="44">
                  <c:v>0.77</c:v>
                </c:pt>
                <c:pt idx="45">
                  <c:v>0.77500000000000002</c:v>
                </c:pt>
                <c:pt idx="46">
                  <c:v>1.06</c:v>
                </c:pt>
                <c:pt idx="47">
                  <c:v>1.079</c:v>
                </c:pt>
                <c:pt idx="48">
                  <c:v>0.77</c:v>
                </c:pt>
                <c:pt idx="49">
                  <c:v>0.96499999999999997</c:v>
                </c:pt>
                <c:pt idx="50">
                  <c:v>0.89100000000000001</c:v>
                </c:pt>
                <c:pt idx="51">
                  <c:v>0.85099999999999998</c:v>
                </c:pt>
                <c:pt idx="52">
                  <c:v>1.071</c:v>
                </c:pt>
                <c:pt idx="53">
                  <c:v>1.1819999999999999</c:v>
                </c:pt>
                <c:pt idx="54">
                  <c:v>1.1399999999999999</c:v>
                </c:pt>
                <c:pt idx="55">
                  <c:v>1.276</c:v>
                </c:pt>
                <c:pt idx="56">
                  <c:v>1.385</c:v>
                </c:pt>
                <c:pt idx="57">
                  <c:v>1.7010000000000001</c:v>
                </c:pt>
                <c:pt idx="58">
                  <c:v>1.5629999999999999</c:v>
                </c:pt>
                <c:pt idx="59">
                  <c:v>1.486</c:v>
                </c:pt>
                <c:pt idx="60">
                  <c:v>1.4490000000000001</c:v>
                </c:pt>
                <c:pt idx="61">
                  <c:v>1.78</c:v>
                </c:pt>
                <c:pt idx="62">
                  <c:v>1.5249999999999999</c:v>
                </c:pt>
                <c:pt idx="63">
                  <c:v>1.3</c:v>
                </c:pt>
                <c:pt idx="64">
                  <c:v>1.427</c:v>
                </c:pt>
                <c:pt idx="65">
                  <c:v>1.835</c:v>
                </c:pt>
                <c:pt idx="66">
                  <c:v>1.58</c:v>
                </c:pt>
                <c:pt idx="67">
                  <c:v>1.3240000000000001</c:v>
                </c:pt>
                <c:pt idx="68">
                  <c:v>1.5780000000000001</c:v>
                </c:pt>
                <c:pt idx="69">
                  <c:v>1.4990000000000001</c:v>
                </c:pt>
                <c:pt idx="70">
                  <c:v>1.772</c:v>
                </c:pt>
                <c:pt idx="71">
                  <c:v>1.732</c:v>
                </c:pt>
                <c:pt idx="72">
                  <c:v>1.7390000000000001</c:v>
                </c:pt>
                <c:pt idx="73">
                  <c:v>1.845</c:v>
                </c:pt>
                <c:pt idx="74">
                  <c:v>1.6240000000000001</c:v>
                </c:pt>
                <c:pt idx="75">
                  <c:v>1.548</c:v>
                </c:pt>
                <c:pt idx="76">
                  <c:v>1.6819999999999999</c:v>
                </c:pt>
                <c:pt idx="77">
                  <c:v>1.756</c:v>
                </c:pt>
                <c:pt idx="78">
                  <c:v>1.6080000000000001</c:v>
                </c:pt>
                <c:pt idx="79">
                  <c:v>1.206</c:v>
                </c:pt>
                <c:pt idx="80">
                  <c:v>0.91200000000000003</c:v>
                </c:pt>
                <c:pt idx="81">
                  <c:v>1.2270000000000001</c:v>
                </c:pt>
                <c:pt idx="82">
                  <c:v>1.3180000000000001</c:v>
                </c:pt>
                <c:pt idx="83">
                  <c:v>1.4930000000000001</c:v>
                </c:pt>
                <c:pt idx="84">
                  <c:v>1.5409999999999999</c:v>
                </c:pt>
                <c:pt idx="85">
                  <c:v>1.593</c:v>
                </c:pt>
                <c:pt idx="86">
                  <c:v>2.028</c:v>
                </c:pt>
                <c:pt idx="87">
                  <c:v>2.1549999999999998</c:v>
                </c:pt>
                <c:pt idx="88">
                  <c:v>1.6359999999999999</c:v>
                </c:pt>
                <c:pt idx="89">
                  <c:v>1.8919999999999999</c:v>
                </c:pt>
                <c:pt idx="90">
                  <c:v>1.919</c:v>
                </c:pt>
                <c:pt idx="91">
                  <c:v>1.9239999999999999</c:v>
                </c:pt>
                <c:pt idx="92">
                  <c:v>2.1469999999999998</c:v>
                </c:pt>
                <c:pt idx="93">
                  <c:v>1.583</c:v>
                </c:pt>
                <c:pt idx="94">
                  <c:v>1.806</c:v>
                </c:pt>
                <c:pt idx="95">
                  <c:v>1.6539999999999999</c:v>
                </c:pt>
                <c:pt idx="96">
                  <c:v>1.7030000000000001</c:v>
                </c:pt>
                <c:pt idx="97">
                  <c:v>1.524</c:v>
                </c:pt>
                <c:pt idx="98">
                  <c:v>1.5580000000000001</c:v>
                </c:pt>
                <c:pt idx="99">
                  <c:v>1.4830000000000001</c:v>
                </c:pt>
                <c:pt idx="100">
                  <c:v>1.472</c:v>
                </c:pt>
                <c:pt idx="101">
                  <c:v>1.639</c:v>
                </c:pt>
                <c:pt idx="102">
                  <c:v>1.4570000000000001</c:v>
                </c:pt>
                <c:pt idx="103">
                  <c:v>1.554</c:v>
                </c:pt>
                <c:pt idx="104">
                  <c:v>1.411</c:v>
                </c:pt>
              </c:numCache>
            </c:numRef>
          </c:val>
          <c:smooth val="0"/>
          <c:extLst>
            <c:ext xmlns:c16="http://schemas.microsoft.com/office/drawing/2014/chart" uri="{C3380CC4-5D6E-409C-BE32-E72D297353CC}">
              <c16:uniqueId val="{00000002-35B4-44EB-BAB5-A47A2A2B0DFE}"/>
            </c:ext>
          </c:extLst>
        </c:ser>
        <c:dLbls>
          <c:showLegendKey val="0"/>
          <c:showVal val="0"/>
          <c:showCatName val="0"/>
          <c:showSerName val="0"/>
          <c:showPercent val="0"/>
          <c:showBubbleSize val="0"/>
        </c:dLbls>
        <c:smooth val="0"/>
        <c:axId val="71441552"/>
        <c:axId val="71436272"/>
      </c:lineChart>
      <c:dateAx>
        <c:axId val="71441552"/>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r>
                  <a:rPr lang="en-NZ" b="1"/>
                  <a:t>Quarterly</a:t>
                </a:r>
              </a:p>
            </c:rich>
          </c:tx>
          <c:layout>
            <c:manualLayout>
              <c:xMode val="edge"/>
              <c:yMode val="edge"/>
              <c:x val="0.44048643170474433"/>
              <c:y val="0.87606947060275697"/>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endParaRPr lang="en-US"/>
            </a:p>
          </c:txPr>
        </c:title>
        <c:numFmt formatCode="mmm\-yy" sourceLinked="1"/>
        <c:majorTickMark val="out"/>
        <c:minorTickMark val="none"/>
        <c:tickLblPos val="nextTo"/>
        <c:spPr>
          <a:noFill/>
          <a:ln w="9525" cap="flat" cmpd="sng" algn="ctr">
            <a:solidFill>
              <a:srgbClr val="3E403A"/>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71436272"/>
        <c:crosses val="autoZero"/>
        <c:auto val="1"/>
        <c:lblOffset val="100"/>
        <c:baseTimeUnit val="months"/>
        <c:majorUnit val="36"/>
        <c:majorTimeUnit val="months"/>
      </c:dateAx>
      <c:valAx>
        <c:axId val="71436272"/>
        <c:scaling>
          <c:orientation val="minMax"/>
        </c:scaling>
        <c:delete val="0"/>
        <c:axPos val="l"/>
        <c:majorGridlines>
          <c:spPr>
            <a:ln w="9525" cap="flat" cmpd="sng" algn="ctr">
              <a:solidFill>
                <a:srgbClr val="A9A7A5"/>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71441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zero"/>
    <c:showDLblsOverMax val="0"/>
  </c:chart>
  <c:spPr>
    <a:solidFill>
      <a:schemeClr val="bg1"/>
    </a:solidFill>
    <a:ln w="9525" cap="flat" cmpd="sng" algn="ctr">
      <a:noFill/>
      <a:round/>
    </a:ln>
    <a:effectLst/>
  </c:spPr>
  <c:txPr>
    <a:bodyPr/>
    <a:lstStyle/>
    <a:p>
      <a:pPr>
        <a:defRPr sz="1800">
          <a:solidFill>
            <a:sysClr val="windowText" lastClr="000000"/>
          </a:solidFill>
        </a:defRPr>
      </a:pPr>
      <a:endParaRPr lang="en-US"/>
    </a:p>
  </c:txPr>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579654392896047E-2"/>
          <c:y val="0.10714105131244686"/>
          <c:w val="0.92336977969181999"/>
          <c:h val="0.68493063085422479"/>
        </c:manualLayout>
      </c:layout>
      <c:barChart>
        <c:barDir val="col"/>
        <c:grouping val="clustered"/>
        <c:varyColors val="0"/>
        <c:ser>
          <c:idx val="0"/>
          <c:order val="0"/>
          <c:tx>
            <c:strRef>
              <c:f>'Data 1.10'!$B$7</c:f>
              <c:strCache>
                <c:ptCount val="1"/>
                <c:pt idx="0">
                  <c:v>Increase in multifactor productivity </c:v>
                </c:pt>
              </c:strCache>
            </c:strRef>
          </c:tx>
          <c:spPr>
            <a:solidFill>
              <a:schemeClr val="accent1"/>
            </a:solidFill>
            <a:ln>
              <a:noFill/>
            </a:ln>
            <a:effectLst/>
          </c:spPr>
          <c:invertIfNegative val="0"/>
          <c:cat>
            <c:strRef>
              <c:f>'Data 1.10'!$C$6:$E$6</c:f>
              <c:strCache>
                <c:ptCount val="3"/>
                <c:pt idx="0">
                  <c:v>High complementarity and shallow investment</c:v>
                </c:pt>
                <c:pt idx="1">
                  <c:v>High complementarity</c:v>
                </c:pt>
                <c:pt idx="2">
                  <c:v>High complementarity, high productivity</c:v>
                </c:pt>
              </c:strCache>
            </c:strRef>
          </c:cat>
          <c:val>
            <c:numRef>
              <c:f>'Data 1.10'!$C$7:$E$7</c:f>
              <c:numCache>
                <c:formatCode>0.0</c:formatCode>
                <c:ptCount val="3"/>
                <c:pt idx="0">
                  <c:v>1</c:v>
                </c:pt>
                <c:pt idx="1">
                  <c:v>1.3</c:v>
                </c:pt>
                <c:pt idx="2">
                  <c:v>4</c:v>
                </c:pt>
              </c:numCache>
            </c:numRef>
          </c:val>
          <c:extLst>
            <c:ext xmlns:c16="http://schemas.microsoft.com/office/drawing/2014/chart" uri="{C3380CC4-5D6E-409C-BE32-E72D297353CC}">
              <c16:uniqueId val="{00000000-90C8-4667-A784-17BBAD8154A8}"/>
            </c:ext>
          </c:extLst>
        </c:ser>
        <c:ser>
          <c:idx val="1"/>
          <c:order val="1"/>
          <c:tx>
            <c:strRef>
              <c:f>'Data 1.10'!$B$8</c:f>
              <c:strCache>
                <c:ptCount val="1"/>
                <c:pt idx="0">
                  <c:v>Increase in output </c:v>
                </c:pt>
              </c:strCache>
            </c:strRef>
          </c:tx>
          <c:spPr>
            <a:solidFill>
              <a:schemeClr val="accent2"/>
            </a:solidFill>
            <a:ln>
              <a:noFill/>
            </a:ln>
            <a:effectLst/>
          </c:spPr>
          <c:invertIfNegative val="0"/>
          <c:cat>
            <c:strRef>
              <c:f>'Data 1.10'!$C$6:$E$6</c:f>
              <c:strCache>
                <c:ptCount val="3"/>
                <c:pt idx="0">
                  <c:v>High complementarity and shallow investment</c:v>
                </c:pt>
                <c:pt idx="1">
                  <c:v>High complementarity</c:v>
                </c:pt>
                <c:pt idx="2">
                  <c:v>High complementarity, high productivity</c:v>
                </c:pt>
              </c:strCache>
            </c:strRef>
          </c:cat>
          <c:val>
            <c:numRef>
              <c:f>'Data 1.10'!$C$8:$E$8</c:f>
              <c:numCache>
                <c:formatCode>0.0</c:formatCode>
                <c:ptCount val="3"/>
                <c:pt idx="0">
                  <c:v>6</c:v>
                </c:pt>
                <c:pt idx="1">
                  <c:v>10</c:v>
                </c:pt>
                <c:pt idx="2">
                  <c:v>15</c:v>
                </c:pt>
              </c:numCache>
            </c:numRef>
          </c:val>
          <c:extLst>
            <c:ext xmlns:c16="http://schemas.microsoft.com/office/drawing/2014/chart" uri="{C3380CC4-5D6E-409C-BE32-E72D297353CC}">
              <c16:uniqueId val="{00000001-90C8-4667-A784-17BBAD8154A8}"/>
            </c:ext>
          </c:extLst>
        </c:ser>
        <c:dLbls>
          <c:showLegendKey val="0"/>
          <c:showVal val="0"/>
          <c:showCatName val="0"/>
          <c:showSerName val="0"/>
          <c:showPercent val="0"/>
          <c:showBubbleSize val="0"/>
        </c:dLbls>
        <c:gapWidth val="219"/>
        <c:overlap val="-27"/>
        <c:axId val="82621407"/>
        <c:axId val="82624287"/>
      </c:barChart>
      <c:catAx>
        <c:axId val="82621407"/>
        <c:scaling>
          <c:orientation val="minMax"/>
        </c:scaling>
        <c:delete val="0"/>
        <c:axPos val="b"/>
        <c:numFmt formatCode="General"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82624287"/>
        <c:crosses val="autoZero"/>
        <c:auto val="1"/>
        <c:lblAlgn val="ctr"/>
        <c:lblOffset val="100"/>
        <c:noMultiLvlLbl val="0"/>
      </c:catAx>
      <c:valAx>
        <c:axId val="82624287"/>
        <c:scaling>
          <c:orientation val="minMax"/>
        </c:scaling>
        <c:delete val="0"/>
        <c:axPos val="l"/>
        <c:majorGridlines>
          <c:spPr>
            <a:ln w="9525" cap="flat" cmpd="sng" algn="ctr">
              <a:solidFill>
                <a:srgbClr val="A9A7A5"/>
              </a:solidFill>
              <a:round/>
            </a:ln>
            <a:effectLst/>
          </c:spPr>
        </c:majorGridlines>
        <c:title>
          <c:tx>
            <c:rich>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r>
                  <a:rPr lang="en-NZ" b="1">
                    <a:solidFill>
                      <a:sysClr val="windowText" lastClr="000000"/>
                    </a:solidFill>
                  </a:rPr>
                  <a:t>%</a:t>
                </a:r>
              </a:p>
            </c:rich>
          </c:tx>
          <c:layout>
            <c:manualLayout>
              <c:xMode val="edge"/>
              <c:yMode val="edge"/>
              <c:x val="1.2314099385232324E-2"/>
              <c:y val="1.8886861585247165E-2"/>
            </c:manualLayout>
          </c:layout>
          <c:overlay val="0"/>
          <c:spPr>
            <a:noFill/>
            <a:ln>
              <a:noFill/>
            </a:ln>
            <a:effectLst/>
          </c:spPr>
          <c:txPr>
            <a:bodyPr rot="0" spcFirstLastPara="1" vertOverflow="ellipsis"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82621407"/>
        <c:crosses val="autoZero"/>
        <c:crossBetween val="between"/>
        <c:majorUnit val="4"/>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800">
          <a:solidFill>
            <a:sysClr val="windowText" lastClr="000000"/>
          </a:solidFill>
          <a:latin typeface="+mj-lt"/>
        </a:defRPr>
      </a:pPr>
      <a:endParaRPr lang="en-US"/>
    </a:p>
  </c:txPr>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886934701253904E-2"/>
          <c:y val="0.10924675055544328"/>
          <c:w val="0.91379893413551305"/>
          <c:h val="0.73122702687761176"/>
        </c:manualLayout>
      </c:layout>
      <c:barChart>
        <c:barDir val="col"/>
        <c:grouping val="clustered"/>
        <c:varyColors val="0"/>
        <c:ser>
          <c:idx val="0"/>
          <c:order val="0"/>
          <c:tx>
            <c:v>Total fiscal impulse</c:v>
          </c:tx>
          <c:spPr>
            <a:solidFill>
              <a:schemeClr val="accent1"/>
            </a:solidFill>
            <a:ln>
              <a:solidFill>
                <a:srgbClr val="0083AC"/>
              </a:solidFill>
            </a:ln>
            <a:effectLst/>
          </c:spPr>
          <c:invertIfNegative val="0"/>
          <c:cat>
            <c:numRef>
              <c:f>'Data 1.11'!$B$6:$B$17</c:f>
              <c:numCache>
                <c:formatCode>General</c:formatCode>
                <c:ptCount val="12"/>
                <c:pt idx="0">
                  <c:v>2020</c:v>
                </c:pt>
                <c:pt idx="1">
                  <c:v>2021</c:v>
                </c:pt>
                <c:pt idx="2">
                  <c:v>2022</c:v>
                </c:pt>
                <c:pt idx="3">
                  <c:v>2023</c:v>
                </c:pt>
                <c:pt idx="4">
                  <c:v>2024</c:v>
                </c:pt>
                <c:pt idx="5">
                  <c:v>2025</c:v>
                </c:pt>
                <c:pt idx="6">
                  <c:v>2026</c:v>
                </c:pt>
                <c:pt idx="7">
                  <c:v>2027</c:v>
                </c:pt>
                <c:pt idx="8">
                  <c:v>2028</c:v>
                </c:pt>
                <c:pt idx="9">
                  <c:v>2029</c:v>
                </c:pt>
                <c:pt idx="10">
                  <c:v>2030</c:v>
                </c:pt>
                <c:pt idx="11">
                  <c:v>2031</c:v>
                </c:pt>
              </c:numCache>
            </c:numRef>
          </c:cat>
          <c:val>
            <c:numRef>
              <c:f>'Data 1.11'!$C$6:$C$17</c:f>
              <c:numCache>
                <c:formatCode>0.0</c:formatCode>
                <c:ptCount val="12"/>
                <c:pt idx="0">
                  <c:v>6.6600482022250089</c:v>
                </c:pt>
                <c:pt idx="1">
                  <c:v>-4.2633796929850396</c:v>
                </c:pt>
                <c:pt idx="2">
                  <c:v>2.4996277619398408</c:v>
                </c:pt>
                <c:pt idx="3">
                  <c:v>-1.9615152805782261</c:v>
                </c:pt>
                <c:pt idx="4">
                  <c:v>1.3960768582174297</c:v>
                </c:pt>
                <c:pt idx="5">
                  <c:v>-2.5382403165784967E-2</c:v>
                </c:pt>
                <c:pt idx="6">
                  <c:v>-0.87886478317234196</c:v>
                </c:pt>
                <c:pt idx="7">
                  <c:v>1.3787974222215065</c:v>
                </c:pt>
                <c:pt idx="8">
                  <c:v>-1.7589780210588331</c:v>
                </c:pt>
                <c:pt idx="9">
                  <c:v>-1.3345549365026799</c:v>
                </c:pt>
                <c:pt idx="10">
                  <c:v>-0.97486783011928646</c:v>
                </c:pt>
                <c:pt idx="11">
                  <c:v>-0.65044599749327203</c:v>
                </c:pt>
              </c:numCache>
            </c:numRef>
          </c:val>
          <c:extLst>
            <c:ext xmlns:c16="http://schemas.microsoft.com/office/drawing/2014/chart" uri="{C3380CC4-5D6E-409C-BE32-E72D297353CC}">
              <c16:uniqueId val="{00000000-2BBB-4581-B18C-C8437C303CAF}"/>
            </c:ext>
          </c:extLst>
        </c:ser>
        <c:dLbls>
          <c:showLegendKey val="0"/>
          <c:showVal val="0"/>
          <c:showCatName val="0"/>
          <c:showSerName val="0"/>
          <c:showPercent val="0"/>
          <c:showBubbleSize val="0"/>
        </c:dLbls>
        <c:gapWidth val="219"/>
        <c:overlap val="-27"/>
        <c:axId val="1633625167"/>
        <c:axId val="1633645327"/>
      </c:barChart>
      <c:catAx>
        <c:axId val="1633625167"/>
        <c:scaling>
          <c:orientation val="minMax"/>
        </c:scaling>
        <c:delete val="0"/>
        <c:axPos val="b"/>
        <c:title>
          <c:tx>
            <c:rich>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r>
                  <a:rPr lang="en-NZ" b="1"/>
                  <a:t>Year ending 30 June</a:t>
                </a:r>
              </a:p>
            </c:rich>
          </c:tx>
          <c:layout>
            <c:manualLayout>
              <c:xMode val="edge"/>
              <c:yMode val="edge"/>
              <c:x val="0.38568519572748955"/>
              <c:y val="0.92765507514518986"/>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title>
        <c:numFmt formatCode="General"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33645327"/>
        <c:crosses val="autoZero"/>
        <c:auto val="1"/>
        <c:lblAlgn val="ctr"/>
        <c:lblOffset val="100"/>
        <c:tickLblSkip val="1"/>
        <c:noMultiLvlLbl val="0"/>
      </c:catAx>
      <c:valAx>
        <c:axId val="1633645327"/>
        <c:scaling>
          <c:orientation val="minMax"/>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33625167"/>
        <c:crossesAt val="8"/>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951214727188838E-2"/>
          <c:y val="0.10084543078403113"/>
          <c:w val="0.89599821935752721"/>
          <c:h val="0.69986893212065249"/>
        </c:manualLayout>
      </c:layout>
      <c:lineChart>
        <c:grouping val="standard"/>
        <c:varyColors val="0"/>
        <c:ser>
          <c:idx val="0"/>
          <c:order val="0"/>
          <c:tx>
            <c:strRef>
              <c:f>'Data 1.12'!$C$4</c:f>
              <c:strCache>
                <c:ptCount val="1"/>
                <c:pt idx="0">
                  <c:v>Current account balance</c:v>
                </c:pt>
              </c:strCache>
            </c:strRef>
          </c:tx>
          <c:spPr>
            <a:ln w="38100" cap="rnd">
              <a:solidFill>
                <a:schemeClr val="accent1"/>
              </a:solidFill>
              <a:round/>
            </a:ln>
            <a:effectLst/>
          </c:spPr>
          <c:marker>
            <c:symbol val="none"/>
          </c:marker>
          <c:cat>
            <c:numRef>
              <c:f>'Data 1.12'!$B$6:$B$94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1.12'!$C$6:$C$94</c:f>
              <c:numCache>
                <c:formatCode>0.0</c:formatCode>
                <c:ptCount val="89"/>
                <c:pt idx="0">
                  <c:v>-4.9299080000000002</c:v>
                </c:pt>
                <c:pt idx="1">
                  <c:v>-2.6702159999999999</c:v>
                </c:pt>
                <c:pt idx="2">
                  <c:v>-2.2626010000000001</c:v>
                </c:pt>
                <c:pt idx="3">
                  <c:v>-1.489962</c:v>
                </c:pt>
                <c:pt idx="4">
                  <c:v>-1.7618180000000001</c:v>
                </c:pt>
                <c:pt idx="5">
                  <c:v>-2.4043619999999999</c:v>
                </c:pt>
                <c:pt idx="6">
                  <c:v>-2.2361580000000001</c:v>
                </c:pt>
                <c:pt idx="7">
                  <c:v>-2.7821940000000001</c:v>
                </c:pt>
                <c:pt idx="8">
                  <c:v>-2.9262920000000001</c:v>
                </c:pt>
                <c:pt idx="9">
                  <c:v>-3.2420840000000002</c:v>
                </c:pt>
                <c:pt idx="10">
                  <c:v>-2.8012609999999998</c:v>
                </c:pt>
                <c:pt idx="11">
                  <c:v>-3.1728830000000001</c:v>
                </c:pt>
                <c:pt idx="12">
                  <c:v>-3.6015389999999998</c:v>
                </c:pt>
                <c:pt idx="13">
                  <c:v>-3.617534</c:v>
                </c:pt>
                <c:pt idx="14">
                  <c:v>-3.9195199999999999</c:v>
                </c:pt>
                <c:pt idx="15">
                  <c:v>-3.6470289999999999</c:v>
                </c:pt>
                <c:pt idx="16">
                  <c:v>-3.5889500000000001</c:v>
                </c:pt>
                <c:pt idx="17">
                  <c:v>-3.6669109999999998</c:v>
                </c:pt>
                <c:pt idx="18">
                  <c:v>-3.0872700000000002</c:v>
                </c:pt>
                <c:pt idx="19">
                  <c:v>-2.514653</c:v>
                </c:pt>
                <c:pt idx="20">
                  <c:v>-2.4797639999999999</c:v>
                </c:pt>
                <c:pt idx="21">
                  <c:v>-2.5386359999999999</c:v>
                </c:pt>
                <c:pt idx="22">
                  <c:v>-3.1126550000000002</c:v>
                </c:pt>
                <c:pt idx="23">
                  <c:v>-3.4536720000000001</c:v>
                </c:pt>
                <c:pt idx="24">
                  <c:v>-3.3950990000000001</c:v>
                </c:pt>
                <c:pt idx="25">
                  <c:v>-2.9625110000000001</c:v>
                </c:pt>
                <c:pt idx="26">
                  <c:v>-2.7053750000000001</c:v>
                </c:pt>
                <c:pt idx="27">
                  <c:v>-2.4008859999999999</c:v>
                </c:pt>
                <c:pt idx="28">
                  <c:v>-2.0689500000000001</c:v>
                </c:pt>
                <c:pt idx="29">
                  <c:v>-2.2196989999999999</c:v>
                </c:pt>
                <c:pt idx="30">
                  <c:v>-2.0872540000000002</c:v>
                </c:pt>
                <c:pt idx="31">
                  <c:v>-2.6084520000000002</c:v>
                </c:pt>
                <c:pt idx="32">
                  <c:v>-2.6765469999999998</c:v>
                </c:pt>
                <c:pt idx="33">
                  <c:v>-2.6479520000000001</c:v>
                </c:pt>
                <c:pt idx="34">
                  <c:v>-2.908763</c:v>
                </c:pt>
                <c:pt idx="35">
                  <c:v>-3.1769620000000001</c:v>
                </c:pt>
                <c:pt idx="36">
                  <c:v>-3.7469839999999999</c:v>
                </c:pt>
                <c:pt idx="37">
                  <c:v>-4.0912839999999999</c:v>
                </c:pt>
                <c:pt idx="38">
                  <c:v>-4.2649229999999996</c:v>
                </c:pt>
                <c:pt idx="39">
                  <c:v>-3.9195639999999998</c:v>
                </c:pt>
                <c:pt idx="40">
                  <c:v>-3.6386029999999998</c:v>
                </c:pt>
                <c:pt idx="41">
                  <c:v>-3.3643719999999999</c:v>
                </c:pt>
                <c:pt idx="42">
                  <c:v>-2.8732579999999999</c:v>
                </c:pt>
                <c:pt idx="43">
                  <c:v>-2.3755060000000001</c:v>
                </c:pt>
                <c:pt idx="44">
                  <c:v>-1.612584</c:v>
                </c:pt>
                <c:pt idx="45">
                  <c:v>-1.1634599999999999</c:v>
                </c:pt>
                <c:pt idx="46">
                  <c:v>-1.2639450000000001</c:v>
                </c:pt>
                <c:pt idx="47">
                  <c:v>-2.5188990000000002</c:v>
                </c:pt>
                <c:pt idx="48">
                  <c:v>-3.2338490000000002</c:v>
                </c:pt>
                <c:pt idx="49">
                  <c:v>-4.4062929999999998</c:v>
                </c:pt>
                <c:pt idx="50">
                  <c:v>-5.6102449999999999</c:v>
                </c:pt>
                <c:pt idx="51">
                  <c:v>-6.5010750000000002</c:v>
                </c:pt>
                <c:pt idx="52">
                  <c:v>-7.9818449999999999</c:v>
                </c:pt>
                <c:pt idx="53">
                  <c:v>-8.2980579999999993</c:v>
                </c:pt>
                <c:pt idx="54">
                  <c:v>-8.7668769999999991</c:v>
                </c:pt>
                <c:pt idx="55">
                  <c:v>-8.2671159999999997</c:v>
                </c:pt>
                <c:pt idx="56">
                  <c:v>-7.4193619999999996</c:v>
                </c:pt>
                <c:pt idx="57">
                  <c:v>-7.1055060000000001</c:v>
                </c:pt>
                <c:pt idx="58">
                  <c:v>-6.2610419999999998</c:v>
                </c:pt>
                <c:pt idx="59">
                  <c:v>-5.7150800000000004</c:v>
                </c:pt>
                <c:pt idx="60">
                  <c:v>-5.519914</c:v>
                </c:pt>
                <c:pt idx="61">
                  <c:v>-5.1800110000000004</c:v>
                </c:pt>
                <c:pt idx="62">
                  <c:v>-4.680612</c:v>
                </c:pt>
                <c:pt idx="63">
                  <c:v>-4.2652169999999998</c:v>
                </c:pt>
                <c:pt idx="64">
                  <c:v>-3.8039770000000002</c:v>
                </c:pt>
                <c:pt idx="65">
                  <c:v>-3.4742329999999999</c:v>
                </c:pt>
                <c:pt idx="66">
                  <c:v>-3.5543339999999999</c:v>
                </c:pt>
                <c:pt idx="67">
                  <c:v>-3.6574680000000002</c:v>
                </c:pt>
                <c:pt idx="68">
                  <c:v>-3.9547379999999999</c:v>
                </c:pt>
                <c:pt idx="69">
                  <c:v>-4.1122579999999997</c:v>
                </c:pt>
                <c:pt idx="70">
                  <c:v>-4.0199100000000003</c:v>
                </c:pt>
                <c:pt idx="71">
                  <c:v>-3.8402690000000002</c:v>
                </c:pt>
                <c:pt idx="72">
                  <c:v>-3.4665110000000001</c:v>
                </c:pt>
                <c:pt idx="73">
                  <c:v>-3.1714120000000001</c:v>
                </c:pt>
                <c:pt idx="74">
                  <c:v>-2.9712999999999998</c:v>
                </c:pt>
                <c:pt idx="75">
                  <c:v>-2.8365649999999998</c:v>
                </c:pt>
                <c:pt idx="76">
                  <c:v>-2.7478419999999999</c:v>
                </c:pt>
                <c:pt idx="77">
                  <c:v>-2.69008</c:v>
                </c:pt>
                <c:pt idx="78">
                  <c:v>-2.646115</c:v>
                </c:pt>
                <c:pt idx="79">
                  <c:v>-2.610455</c:v>
                </c:pt>
                <c:pt idx="80">
                  <c:v>-2.5844550000000002</c:v>
                </c:pt>
                <c:pt idx="81">
                  <c:v>-2.5638299999999998</c:v>
                </c:pt>
                <c:pt idx="82">
                  <c:v>-2.551126</c:v>
                </c:pt>
                <c:pt idx="83">
                  <c:v>-2.5385409999999999</c:v>
                </c:pt>
                <c:pt idx="84">
                  <c:v>-2.5217320000000001</c:v>
                </c:pt>
                <c:pt idx="85">
                  <c:v>-2.5020720000000001</c:v>
                </c:pt>
                <c:pt idx="86">
                  <c:v>-2.4798170000000002</c:v>
                </c:pt>
                <c:pt idx="87">
                  <c:v>-2.4555370000000001</c:v>
                </c:pt>
                <c:pt idx="88">
                  <c:v>-2.4300679999999999</c:v>
                </c:pt>
              </c:numCache>
            </c:numRef>
          </c:val>
          <c:smooth val="0"/>
          <c:extLst>
            <c:ext xmlns:c16="http://schemas.microsoft.com/office/drawing/2014/chart" uri="{C3380CC4-5D6E-409C-BE32-E72D297353CC}">
              <c16:uniqueId val="{00000000-8308-485E-BE67-61543B4A2942}"/>
            </c:ext>
          </c:extLst>
        </c:ser>
        <c:ser>
          <c:idx val="1"/>
          <c:order val="1"/>
          <c:tx>
            <c:strRef>
              <c:f>'Data 1.12'!$D$4</c:f>
              <c:strCache>
                <c:ptCount val="1"/>
                <c:pt idx="0">
                  <c:v>Goods balance</c:v>
                </c:pt>
              </c:strCache>
            </c:strRef>
          </c:tx>
          <c:spPr>
            <a:ln w="38100" cap="rnd">
              <a:solidFill>
                <a:schemeClr val="accent2"/>
              </a:solidFill>
              <a:round/>
            </a:ln>
            <a:effectLst/>
          </c:spPr>
          <c:marker>
            <c:symbol val="none"/>
          </c:marker>
          <c:cat>
            <c:numRef>
              <c:f>'Data 1.12'!$B$6:$B$94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1.12'!$D$6:$D$94</c:f>
              <c:numCache>
                <c:formatCode>0.0</c:formatCode>
                <c:ptCount val="89"/>
                <c:pt idx="0">
                  <c:v>4.7410000000000004E-3</c:v>
                </c:pt>
                <c:pt idx="1">
                  <c:v>0.80394200000000005</c:v>
                </c:pt>
                <c:pt idx="2">
                  <c:v>0.92542000000000002</c:v>
                </c:pt>
                <c:pt idx="3">
                  <c:v>1.043641</c:v>
                </c:pt>
                <c:pt idx="4">
                  <c:v>1.3169299999999999</c:v>
                </c:pt>
                <c:pt idx="5">
                  <c:v>1.3825829999999999</c:v>
                </c:pt>
                <c:pt idx="6">
                  <c:v>1.451176</c:v>
                </c:pt>
                <c:pt idx="7">
                  <c:v>1.417594</c:v>
                </c:pt>
                <c:pt idx="8">
                  <c:v>1.3425720000000001</c:v>
                </c:pt>
                <c:pt idx="9">
                  <c:v>1.1786779999999999</c:v>
                </c:pt>
                <c:pt idx="10">
                  <c:v>1.357083</c:v>
                </c:pt>
                <c:pt idx="11">
                  <c:v>0.873305</c:v>
                </c:pt>
                <c:pt idx="12">
                  <c:v>0.46849299999999999</c:v>
                </c:pt>
                <c:pt idx="13">
                  <c:v>0.35262500000000002</c:v>
                </c:pt>
                <c:pt idx="14">
                  <c:v>4.0222000000000001E-2</c:v>
                </c:pt>
                <c:pt idx="15">
                  <c:v>0.226275</c:v>
                </c:pt>
                <c:pt idx="16">
                  <c:v>7.6215000000000005E-2</c:v>
                </c:pt>
                <c:pt idx="17">
                  <c:v>-9.5209000000000002E-2</c:v>
                </c:pt>
                <c:pt idx="18">
                  <c:v>0.58483600000000002</c:v>
                </c:pt>
                <c:pt idx="19">
                  <c:v>1.1567750000000001</c:v>
                </c:pt>
                <c:pt idx="20">
                  <c:v>1.3086709999999999</c:v>
                </c:pt>
                <c:pt idx="21">
                  <c:v>1.2638959999999999</c:v>
                </c:pt>
                <c:pt idx="22">
                  <c:v>0.45189699999999999</c:v>
                </c:pt>
                <c:pt idx="23">
                  <c:v>-0.202624</c:v>
                </c:pt>
                <c:pt idx="24">
                  <c:v>-0.58266799999999996</c:v>
                </c:pt>
                <c:pt idx="25">
                  <c:v>-0.67074199999999995</c:v>
                </c:pt>
                <c:pt idx="26">
                  <c:v>-0.82185600000000003</c:v>
                </c:pt>
                <c:pt idx="27">
                  <c:v>-0.92684999999999995</c:v>
                </c:pt>
                <c:pt idx="28">
                  <c:v>-0.84535199999999999</c:v>
                </c:pt>
                <c:pt idx="29">
                  <c:v>-0.92827199999999999</c:v>
                </c:pt>
                <c:pt idx="30">
                  <c:v>-0.95253399999999999</c:v>
                </c:pt>
                <c:pt idx="31">
                  <c:v>-1.1053329999999999</c:v>
                </c:pt>
                <c:pt idx="32">
                  <c:v>-1.0976060000000001</c:v>
                </c:pt>
                <c:pt idx="33">
                  <c:v>-0.85485599999999995</c:v>
                </c:pt>
                <c:pt idx="34">
                  <c:v>-0.71723899999999996</c:v>
                </c:pt>
                <c:pt idx="35">
                  <c:v>-0.970356</c:v>
                </c:pt>
                <c:pt idx="36">
                  <c:v>-1.2612909999999999</c:v>
                </c:pt>
                <c:pt idx="37">
                  <c:v>-1.5066999999999999</c:v>
                </c:pt>
                <c:pt idx="38">
                  <c:v>-1.694321</c:v>
                </c:pt>
                <c:pt idx="39">
                  <c:v>-1.402574</c:v>
                </c:pt>
                <c:pt idx="40">
                  <c:v>-1.250588</c:v>
                </c:pt>
                <c:pt idx="41">
                  <c:v>-1.328911</c:v>
                </c:pt>
                <c:pt idx="42">
                  <c:v>-1.1958880000000001</c:v>
                </c:pt>
                <c:pt idx="43">
                  <c:v>-0.96565800000000002</c:v>
                </c:pt>
                <c:pt idx="44">
                  <c:v>-6.1658999999999999E-2</c:v>
                </c:pt>
                <c:pt idx="45">
                  <c:v>0.56291400000000003</c:v>
                </c:pt>
                <c:pt idx="46">
                  <c:v>0.85404199999999997</c:v>
                </c:pt>
                <c:pt idx="47">
                  <c:v>0.47843000000000002</c:v>
                </c:pt>
                <c:pt idx="48">
                  <c:v>-0.19927900000000001</c:v>
                </c:pt>
                <c:pt idx="49">
                  <c:v>-0.91257299999999997</c:v>
                </c:pt>
                <c:pt idx="50">
                  <c:v>-1.4475579999999999</c:v>
                </c:pt>
                <c:pt idx="51">
                  <c:v>-1.813553</c:v>
                </c:pt>
                <c:pt idx="52">
                  <c:v>-2.5173549999999998</c:v>
                </c:pt>
                <c:pt idx="53">
                  <c:v>-2.590039</c:v>
                </c:pt>
                <c:pt idx="54">
                  <c:v>-2.9550740000000002</c:v>
                </c:pt>
                <c:pt idx="55">
                  <c:v>-3.1202939999999999</c:v>
                </c:pt>
                <c:pt idx="56">
                  <c:v>-2.8265899999999999</c:v>
                </c:pt>
                <c:pt idx="57">
                  <c:v>-2.9449260000000002</c:v>
                </c:pt>
                <c:pt idx="58">
                  <c:v>-2.6660620000000002</c:v>
                </c:pt>
                <c:pt idx="59">
                  <c:v>-2.267299</c:v>
                </c:pt>
                <c:pt idx="60">
                  <c:v>-2.227592</c:v>
                </c:pt>
                <c:pt idx="61">
                  <c:v>-1.8808050000000001</c:v>
                </c:pt>
                <c:pt idx="62">
                  <c:v>-1.5606720000000001</c:v>
                </c:pt>
                <c:pt idx="63">
                  <c:v>-1.0595239999999999</c:v>
                </c:pt>
                <c:pt idx="64">
                  <c:v>-0.60541800000000001</c:v>
                </c:pt>
                <c:pt idx="65">
                  <c:v>-0.39047100000000001</c:v>
                </c:pt>
                <c:pt idx="66">
                  <c:v>-0.31273299999999998</c:v>
                </c:pt>
                <c:pt idx="67">
                  <c:v>-0.56074199999999996</c:v>
                </c:pt>
                <c:pt idx="68">
                  <c:v>-0.80389500000000003</c:v>
                </c:pt>
                <c:pt idx="69">
                  <c:v>-0.92411299999999996</c:v>
                </c:pt>
                <c:pt idx="70">
                  <c:v>-0.96926699999999999</c:v>
                </c:pt>
                <c:pt idx="71">
                  <c:v>-0.93633599999999995</c:v>
                </c:pt>
                <c:pt idx="72">
                  <c:v>-0.85141</c:v>
                </c:pt>
                <c:pt idx="73">
                  <c:v>-0.78820800000000002</c:v>
                </c:pt>
                <c:pt idx="74">
                  <c:v>-0.75676900000000002</c:v>
                </c:pt>
                <c:pt idx="75">
                  <c:v>-0.74098600000000003</c:v>
                </c:pt>
                <c:pt idx="76">
                  <c:v>-0.74175000000000002</c:v>
                </c:pt>
                <c:pt idx="77">
                  <c:v>-0.75661299999999998</c:v>
                </c:pt>
                <c:pt idx="78">
                  <c:v>-0.78068899999999997</c:v>
                </c:pt>
                <c:pt idx="79">
                  <c:v>-0.81183000000000005</c:v>
                </c:pt>
                <c:pt idx="80">
                  <c:v>-0.84936500000000004</c:v>
                </c:pt>
                <c:pt idx="81">
                  <c:v>-0.88773599999999997</c:v>
                </c:pt>
                <c:pt idx="82">
                  <c:v>-0.92324200000000001</c:v>
                </c:pt>
                <c:pt idx="83">
                  <c:v>-0.95184899999999995</c:v>
                </c:pt>
                <c:pt idx="84">
                  <c:v>-0.97280699999999998</c:v>
                </c:pt>
                <c:pt idx="85">
                  <c:v>-0.98891799999999996</c:v>
                </c:pt>
                <c:pt idx="86">
                  <c:v>-1.0014959999999999</c:v>
                </c:pt>
                <c:pt idx="87">
                  <c:v>-1.0114190000000001</c:v>
                </c:pt>
                <c:pt idx="88">
                  <c:v>-1.019479</c:v>
                </c:pt>
              </c:numCache>
            </c:numRef>
          </c:val>
          <c:smooth val="0"/>
          <c:extLst>
            <c:ext xmlns:c16="http://schemas.microsoft.com/office/drawing/2014/chart" uri="{C3380CC4-5D6E-409C-BE32-E72D297353CC}">
              <c16:uniqueId val="{00000001-8308-485E-BE67-61543B4A2942}"/>
            </c:ext>
          </c:extLst>
        </c:ser>
        <c:ser>
          <c:idx val="2"/>
          <c:order val="2"/>
          <c:tx>
            <c:strRef>
              <c:f>'Data 1.12'!$E$4</c:f>
              <c:strCache>
                <c:ptCount val="1"/>
                <c:pt idx="0">
                  <c:v>Services balance</c:v>
                </c:pt>
              </c:strCache>
            </c:strRef>
          </c:tx>
          <c:spPr>
            <a:ln w="38100" cap="rnd">
              <a:solidFill>
                <a:schemeClr val="accent3"/>
              </a:solidFill>
              <a:round/>
            </a:ln>
            <a:effectLst/>
          </c:spPr>
          <c:marker>
            <c:symbol val="none"/>
          </c:marker>
          <c:cat>
            <c:numRef>
              <c:f>'Data 1.12'!$B$6:$B$94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1.12'!$E$6:$E$94</c:f>
              <c:numCache>
                <c:formatCode>0.0</c:formatCode>
                <c:ptCount val="89"/>
                <c:pt idx="0">
                  <c:v>0.84764099999999998</c:v>
                </c:pt>
                <c:pt idx="1">
                  <c:v>1.0816859999999999</c:v>
                </c:pt>
                <c:pt idx="2">
                  <c:v>1.2888299999999999</c:v>
                </c:pt>
                <c:pt idx="3">
                  <c:v>1.2382960000000001</c:v>
                </c:pt>
                <c:pt idx="4">
                  <c:v>1.254605</c:v>
                </c:pt>
                <c:pt idx="5">
                  <c:v>1.092937</c:v>
                </c:pt>
                <c:pt idx="6">
                  <c:v>0.93247500000000005</c:v>
                </c:pt>
                <c:pt idx="7">
                  <c:v>0.84545300000000001</c:v>
                </c:pt>
                <c:pt idx="8">
                  <c:v>0.64338600000000001</c:v>
                </c:pt>
                <c:pt idx="9">
                  <c:v>0.59077500000000005</c:v>
                </c:pt>
                <c:pt idx="10">
                  <c:v>0.70907200000000004</c:v>
                </c:pt>
                <c:pt idx="11">
                  <c:v>0.64348799999999995</c:v>
                </c:pt>
                <c:pt idx="12">
                  <c:v>0.69437300000000002</c:v>
                </c:pt>
                <c:pt idx="13">
                  <c:v>0.63806099999999999</c:v>
                </c:pt>
                <c:pt idx="14">
                  <c:v>0.422095</c:v>
                </c:pt>
                <c:pt idx="15">
                  <c:v>0.468615</c:v>
                </c:pt>
                <c:pt idx="16">
                  <c:v>0.47417599999999999</c:v>
                </c:pt>
                <c:pt idx="17">
                  <c:v>0.478742</c:v>
                </c:pt>
                <c:pt idx="18">
                  <c:v>0.463397</c:v>
                </c:pt>
                <c:pt idx="19">
                  <c:v>0.458928</c:v>
                </c:pt>
                <c:pt idx="20">
                  <c:v>0.42539199999999999</c:v>
                </c:pt>
                <c:pt idx="21">
                  <c:v>0.43506400000000001</c:v>
                </c:pt>
                <c:pt idx="22">
                  <c:v>0.684693</c:v>
                </c:pt>
                <c:pt idx="23">
                  <c:v>0.91386800000000001</c:v>
                </c:pt>
                <c:pt idx="24">
                  <c:v>1.23288</c:v>
                </c:pt>
                <c:pt idx="25">
                  <c:v>1.612592</c:v>
                </c:pt>
                <c:pt idx="26">
                  <c:v>1.789819</c:v>
                </c:pt>
                <c:pt idx="27">
                  <c:v>1.972296</c:v>
                </c:pt>
                <c:pt idx="28">
                  <c:v>2.0086780000000002</c:v>
                </c:pt>
                <c:pt idx="29">
                  <c:v>1.964386</c:v>
                </c:pt>
                <c:pt idx="30">
                  <c:v>1.968046</c:v>
                </c:pt>
                <c:pt idx="31">
                  <c:v>1.8397650000000001</c:v>
                </c:pt>
                <c:pt idx="32">
                  <c:v>1.8966890000000001</c:v>
                </c:pt>
                <c:pt idx="33">
                  <c:v>1.8739840000000001</c:v>
                </c:pt>
                <c:pt idx="34">
                  <c:v>1.810208</c:v>
                </c:pt>
                <c:pt idx="35">
                  <c:v>1.8423350000000001</c:v>
                </c:pt>
                <c:pt idx="36">
                  <c:v>1.7570760000000001</c:v>
                </c:pt>
                <c:pt idx="37">
                  <c:v>1.601955</c:v>
                </c:pt>
                <c:pt idx="38">
                  <c:v>1.509997</c:v>
                </c:pt>
                <c:pt idx="39">
                  <c:v>1.3470329999999999</c:v>
                </c:pt>
                <c:pt idx="40">
                  <c:v>1.1861079999999999</c:v>
                </c:pt>
                <c:pt idx="41">
                  <c:v>1.2456750000000001</c:v>
                </c:pt>
                <c:pt idx="42">
                  <c:v>1.2024539999999999</c:v>
                </c:pt>
                <c:pt idx="43">
                  <c:v>1.1940900000000001</c:v>
                </c:pt>
                <c:pt idx="44">
                  <c:v>0.84184000000000003</c:v>
                </c:pt>
                <c:pt idx="45">
                  <c:v>0.45997199999999999</c:v>
                </c:pt>
                <c:pt idx="46">
                  <c:v>-9.0061000000000002E-2</c:v>
                </c:pt>
                <c:pt idx="47">
                  <c:v>-0.90123500000000001</c:v>
                </c:pt>
                <c:pt idx="48">
                  <c:v>-0.893119</c:v>
                </c:pt>
                <c:pt idx="49">
                  <c:v>-1.1870099999999999</c:v>
                </c:pt>
                <c:pt idx="50">
                  <c:v>-1.5138849999999999</c:v>
                </c:pt>
                <c:pt idx="51">
                  <c:v>-1.8662529999999999</c:v>
                </c:pt>
                <c:pt idx="52">
                  <c:v>-2.3602259999999999</c:v>
                </c:pt>
                <c:pt idx="53">
                  <c:v>-2.4737230000000001</c:v>
                </c:pt>
                <c:pt idx="54">
                  <c:v>-2.4669729999999999</c:v>
                </c:pt>
                <c:pt idx="55">
                  <c:v>-1.971166</c:v>
                </c:pt>
                <c:pt idx="56">
                  <c:v>-1.5327489999999999</c:v>
                </c:pt>
                <c:pt idx="57">
                  <c:v>-1.0632079999999999</c:v>
                </c:pt>
                <c:pt idx="58">
                  <c:v>-0.59132700000000005</c:v>
                </c:pt>
                <c:pt idx="59">
                  <c:v>-0.35237200000000002</c:v>
                </c:pt>
                <c:pt idx="60">
                  <c:v>-0.23166999999999999</c:v>
                </c:pt>
                <c:pt idx="61">
                  <c:v>-0.31756299999999998</c:v>
                </c:pt>
                <c:pt idx="62">
                  <c:v>-0.19631199999999999</c:v>
                </c:pt>
                <c:pt idx="63">
                  <c:v>-0.212786</c:v>
                </c:pt>
                <c:pt idx="64">
                  <c:v>-0.29259600000000002</c:v>
                </c:pt>
                <c:pt idx="65">
                  <c:v>-0.23728199999999999</c:v>
                </c:pt>
                <c:pt idx="66">
                  <c:v>-0.26536300000000002</c:v>
                </c:pt>
                <c:pt idx="67">
                  <c:v>-0.145287</c:v>
                </c:pt>
                <c:pt idx="68">
                  <c:v>-0.10098699999999999</c:v>
                </c:pt>
                <c:pt idx="69">
                  <c:v>-7.6540999999999998E-2</c:v>
                </c:pt>
                <c:pt idx="70">
                  <c:v>7.9459999999999999E-3</c:v>
                </c:pt>
                <c:pt idx="71">
                  <c:v>0.16161600000000001</c:v>
                </c:pt>
                <c:pt idx="72">
                  <c:v>0.452349</c:v>
                </c:pt>
                <c:pt idx="73">
                  <c:v>0.67712399999999995</c:v>
                </c:pt>
                <c:pt idx="74">
                  <c:v>0.83140999999999998</c:v>
                </c:pt>
                <c:pt idx="75">
                  <c:v>0.93549400000000005</c:v>
                </c:pt>
                <c:pt idx="76">
                  <c:v>1.0111019999999999</c:v>
                </c:pt>
                <c:pt idx="77">
                  <c:v>1.0720890000000001</c:v>
                </c:pt>
                <c:pt idx="78">
                  <c:v>1.1295230000000001</c:v>
                </c:pt>
                <c:pt idx="79">
                  <c:v>1.1870970000000001</c:v>
                </c:pt>
                <c:pt idx="80">
                  <c:v>1.2428490000000001</c:v>
                </c:pt>
                <c:pt idx="81">
                  <c:v>1.296084</c:v>
                </c:pt>
                <c:pt idx="82">
                  <c:v>1.339499</c:v>
                </c:pt>
                <c:pt idx="83">
                  <c:v>1.3754949999999999</c:v>
                </c:pt>
                <c:pt idx="84">
                  <c:v>1.406579</c:v>
                </c:pt>
                <c:pt idx="85">
                  <c:v>1.4337249999999999</c:v>
                </c:pt>
                <c:pt idx="86">
                  <c:v>1.458035</c:v>
                </c:pt>
                <c:pt idx="87">
                  <c:v>1.480086</c:v>
                </c:pt>
                <c:pt idx="88">
                  <c:v>1.500189</c:v>
                </c:pt>
              </c:numCache>
            </c:numRef>
          </c:val>
          <c:smooth val="0"/>
          <c:extLst>
            <c:ext xmlns:c16="http://schemas.microsoft.com/office/drawing/2014/chart" uri="{C3380CC4-5D6E-409C-BE32-E72D297353CC}">
              <c16:uniqueId val="{00000002-8308-485E-BE67-61543B4A2942}"/>
            </c:ext>
          </c:extLst>
        </c:ser>
        <c:dLbls>
          <c:showLegendKey val="0"/>
          <c:showVal val="0"/>
          <c:showCatName val="0"/>
          <c:showSerName val="0"/>
          <c:showPercent val="0"/>
          <c:showBubbleSize val="0"/>
        </c:dLbls>
        <c:smooth val="0"/>
        <c:axId val="438832447"/>
        <c:axId val="438825727"/>
      </c:lineChart>
      <c:dateAx>
        <c:axId val="438832447"/>
        <c:scaling>
          <c:orientation val="minMax"/>
        </c:scaling>
        <c:delete val="0"/>
        <c:axPos val="b"/>
        <c:title>
          <c:tx>
            <c:rich>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r>
                  <a:rPr lang="en-NZ" b="1">
                    <a:solidFill>
                      <a:sysClr val="windowText" lastClr="000000"/>
                    </a:solidFill>
                    <a:latin typeface="+mj-lt"/>
                  </a:rPr>
                  <a:t>Quarterly</a:t>
                </a:r>
              </a:p>
            </c:rich>
          </c:tx>
          <c:layout>
            <c:manualLayout>
              <c:xMode val="edge"/>
              <c:yMode val="edge"/>
              <c:x val="0.44457400165028327"/>
              <c:y val="0.87725522842196724"/>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title>
        <c:numFmt formatCode="mmm\-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438825727"/>
        <c:crosses val="autoZero"/>
        <c:auto val="1"/>
        <c:lblOffset val="100"/>
        <c:baseTimeUnit val="months"/>
        <c:majorUnit val="60"/>
        <c:majorTimeUnit val="months"/>
      </c:dateAx>
      <c:valAx>
        <c:axId val="438825727"/>
        <c:scaling>
          <c:orientation val="minMax"/>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438832447"/>
        <c:crossesAt val="46112"/>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defRPr>
      </a:pPr>
      <a:endParaRPr lang="en-US"/>
    </a:p>
  </c:txPr>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458299751466343E-2"/>
          <c:y val="8.8254189727199686E-2"/>
          <c:w val="0.89049113433324967"/>
          <c:h val="0.71577933668284577"/>
        </c:manualLayout>
      </c:layout>
      <c:lineChart>
        <c:grouping val="standard"/>
        <c:varyColors val="0"/>
        <c:ser>
          <c:idx val="0"/>
          <c:order val="0"/>
          <c:tx>
            <c:strRef>
              <c:f>'Data 1.13'!$C$4</c:f>
              <c:strCache>
                <c:ptCount val="1"/>
                <c:pt idx="0">
                  <c:v>Pre-election Update 2026</c:v>
                </c:pt>
              </c:strCache>
            </c:strRef>
          </c:tx>
          <c:spPr>
            <a:ln w="38100" cap="rnd">
              <a:solidFill>
                <a:schemeClr val="accent1"/>
              </a:solidFill>
              <a:round/>
            </a:ln>
            <a:effectLst/>
          </c:spPr>
          <c:marker>
            <c:symbol val="none"/>
          </c:marker>
          <c:cat>
            <c:numRef>
              <c:f>'Data 1.13'!$B$6:$B$94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1.13'!$C$6:$C$94</c:f>
              <c:numCache>
                <c:formatCode>0.0</c:formatCode>
                <c:ptCount val="89"/>
                <c:pt idx="0">
                  <c:v>966.22879999999998</c:v>
                </c:pt>
                <c:pt idx="1">
                  <c:v>983.46010000000001</c:v>
                </c:pt>
                <c:pt idx="2">
                  <c:v>1000</c:v>
                </c:pt>
                <c:pt idx="3">
                  <c:v>1034.472</c:v>
                </c:pt>
                <c:pt idx="4">
                  <c:v>1062.1110000000001</c:v>
                </c:pt>
                <c:pt idx="5">
                  <c:v>1058.7159999999999</c:v>
                </c:pt>
                <c:pt idx="6">
                  <c:v>1099.7860000000001</c:v>
                </c:pt>
                <c:pt idx="7">
                  <c:v>1077.328</c:v>
                </c:pt>
                <c:pt idx="8">
                  <c:v>1103.5170000000001</c:v>
                </c:pt>
                <c:pt idx="9">
                  <c:v>1105.8620000000001</c:v>
                </c:pt>
                <c:pt idx="10">
                  <c:v>1093.143</c:v>
                </c:pt>
                <c:pt idx="11">
                  <c:v>1065.3520000000001</c:v>
                </c:pt>
                <c:pt idx="12">
                  <c:v>1052.9749999999999</c:v>
                </c:pt>
                <c:pt idx="13">
                  <c:v>1040.345</c:v>
                </c:pt>
                <c:pt idx="14">
                  <c:v>1030.5</c:v>
                </c:pt>
                <c:pt idx="15">
                  <c:v>1053.82</c:v>
                </c:pt>
                <c:pt idx="16">
                  <c:v>1088.479</c:v>
                </c:pt>
                <c:pt idx="17">
                  <c:v>1142.18</c:v>
                </c:pt>
                <c:pt idx="18">
                  <c:v>1223.5650000000001</c:v>
                </c:pt>
                <c:pt idx="19">
                  <c:v>1204.047</c:v>
                </c:pt>
                <c:pt idx="20">
                  <c:v>1205.1859999999999</c:v>
                </c:pt>
                <c:pt idx="21">
                  <c:v>1176.7170000000001</c:v>
                </c:pt>
                <c:pt idx="22">
                  <c:v>1135.489</c:v>
                </c:pt>
                <c:pt idx="23">
                  <c:v>1146.3869999999999</c:v>
                </c:pt>
                <c:pt idx="24">
                  <c:v>1159.806</c:v>
                </c:pt>
                <c:pt idx="25">
                  <c:v>1135.412</c:v>
                </c:pt>
                <c:pt idx="26">
                  <c:v>1100.4290000000001</c:v>
                </c:pt>
                <c:pt idx="27">
                  <c:v>1149.0029999999999</c:v>
                </c:pt>
                <c:pt idx="28">
                  <c:v>1133.684</c:v>
                </c:pt>
                <c:pt idx="29">
                  <c:v>1144.6020000000001</c:v>
                </c:pt>
                <c:pt idx="30">
                  <c:v>1179.5450000000001</c:v>
                </c:pt>
                <c:pt idx="31">
                  <c:v>1182.8389999999999</c:v>
                </c:pt>
                <c:pt idx="32">
                  <c:v>1189.721</c:v>
                </c:pt>
                <c:pt idx="33">
                  <c:v>1223.232</c:v>
                </c:pt>
                <c:pt idx="34">
                  <c:v>1232.26</c:v>
                </c:pt>
                <c:pt idx="35">
                  <c:v>1203.3620000000001</c:v>
                </c:pt>
                <c:pt idx="36">
                  <c:v>1200.71</c:v>
                </c:pt>
                <c:pt idx="37">
                  <c:v>1205.3810000000001</c:v>
                </c:pt>
                <c:pt idx="38">
                  <c:v>1171.472</c:v>
                </c:pt>
                <c:pt idx="39">
                  <c:v>1170.2909999999999</c:v>
                </c:pt>
                <c:pt idx="40">
                  <c:v>1186.4290000000001</c:v>
                </c:pt>
                <c:pt idx="41">
                  <c:v>1213.1120000000001</c:v>
                </c:pt>
                <c:pt idx="42">
                  <c:v>1226.9760000000001</c:v>
                </c:pt>
                <c:pt idx="43">
                  <c:v>1222.7349999999999</c:v>
                </c:pt>
                <c:pt idx="44">
                  <c:v>1214.2729999999999</c:v>
                </c:pt>
                <c:pt idx="45">
                  <c:v>1220.6690000000001</c:v>
                </c:pt>
                <c:pt idx="46">
                  <c:v>1209.0360000000001</c:v>
                </c:pt>
                <c:pt idx="47">
                  <c:v>1182.0609999999999</c:v>
                </c:pt>
                <c:pt idx="48">
                  <c:v>1206.78</c:v>
                </c:pt>
                <c:pt idx="49">
                  <c:v>1227.3440000000001</c:v>
                </c:pt>
                <c:pt idx="50">
                  <c:v>1209.0440000000001</c:v>
                </c:pt>
                <c:pt idx="51">
                  <c:v>1201.385</c:v>
                </c:pt>
                <c:pt idx="52">
                  <c:v>1181.404</c:v>
                </c:pt>
                <c:pt idx="53">
                  <c:v>1155.174</c:v>
                </c:pt>
                <c:pt idx="54">
                  <c:v>1138.856</c:v>
                </c:pt>
                <c:pt idx="55">
                  <c:v>1124.43</c:v>
                </c:pt>
                <c:pt idx="56">
                  <c:v>1141.0170000000001</c:v>
                </c:pt>
                <c:pt idx="57">
                  <c:v>1165.875</c:v>
                </c:pt>
                <c:pt idx="58">
                  <c:v>1101.0039999999999</c:v>
                </c:pt>
                <c:pt idx="59">
                  <c:v>1149.9860000000001</c:v>
                </c:pt>
                <c:pt idx="60">
                  <c:v>1144.942</c:v>
                </c:pt>
                <c:pt idx="61">
                  <c:v>1173.93</c:v>
                </c:pt>
                <c:pt idx="62">
                  <c:v>1198.991</c:v>
                </c:pt>
                <c:pt idx="63">
                  <c:v>1195.981</c:v>
                </c:pt>
                <c:pt idx="64">
                  <c:v>1243.201</c:v>
                </c:pt>
                <c:pt idx="65">
                  <c:v>1234.201</c:v>
                </c:pt>
                <c:pt idx="66">
                  <c:v>1239.395</c:v>
                </c:pt>
                <c:pt idx="67">
                  <c:v>1220.1189999999999</c:v>
                </c:pt>
                <c:pt idx="68">
                  <c:v>1155.162</c:v>
                </c:pt>
                <c:pt idx="69">
                  <c:v>1173.1780000000001</c:v>
                </c:pt>
                <c:pt idx="70">
                  <c:v>1194.1389999999999</c:v>
                </c:pt>
                <c:pt idx="71">
                  <c:v>1211.307</c:v>
                </c:pt>
                <c:pt idx="72">
                  <c:v>1227.338</c:v>
                </c:pt>
                <c:pt idx="73">
                  <c:v>1241.297</c:v>
                </c:pt>
                <c:pt idx="74">
                  <c:v>1251.019</c:v>
                </c:pt>
                <c:pt idx="75">
                  <c:v>1257.1289999999999</c:v>
                </c:pt>
                <c:pt idx="76">
                  <c:v>1261.2049999999999</c:v>
                </c:pt>
                <c:pt idx="77">
                  <c:v>1263.97</c:v>
                </c:pt>
                <c:pt idx="78">
                  <c:v>1266.3150000000001</c:v>
                </c:pt>
                <c:pt idx="79">
                  <c:v>1268.3019999999999</c:v>
                </c:pt>
                <c:pt idx="80">
                  <c:v>1269.905</c:v>
                </c:pt>
                <c:pt idx="81">
                  <c:v>1271.2360000000001</c:v>
                </c:pt>
                <c:pt idx="82">
                  <c:v>1272.354</c:v>
                </c:pt>
                <c:pt idx="83">
                  <c:v>1273.3040000000001</c:v>
                </c:pt>
                <c:pt idx="84">
                  <c:v>1274.1199999999999</c:v>
                </c:pt>
                <c:pt idx="85">
                  <c:v>1274.828</c:v>
                </c:pt>
                <c:pt idx="86">
                  <c:v>1275.4390000000001</c:v>
                </c:pt>
                <c:pt idx="87">
                  <c:v>1275.97</c:v>
                </c:pt>
                <c:pt idx="88">
                  <c:v>1276.434</c:v>
                </c:pt>
              </c:numCache>
            </c:numRef>
          </c:val>
          <c:smooth val="0"/>
          <c:extLst>
            <c:ext xmlns:c16="http://schemas.microsoft.com/office/drawing/2014/chart" uri="{C3380CC4-5D6E-409C-BE32-E72D297353CC}">
              <c16:uniqueId val="{00000000-30A2-4A95-8F81-04E69430B230}"/>
            </c:ext>
          </c:extLst>
        </c:ser>
        <c:ser>
          <c:idx val="1"/>
          <c:order val="1"/>
          <c:tx>
            <c:strRef>
              <c:f>'Data 1.13'!$D$4</c:f>
              <c:strCache>
                <c:ptCount val="1"/>
                <c:pt idx="0">
                  <c:v>Budget Update 2026</c:v>
                </c:pt>
              </c:strCache>
            </c:strRef>
          </c:tx>
          <c:spPr>
            <a:ln w="38100" cap="rnd">
              <a:solidFill>
                <a:srgbClr val="3E403A"/>
              </a:solidFill>
              <a:round/>
            </a:ln>
            <a:effectLst/>
          </c:spPr>
          <c:marker>
            <c:symbol val="none"/>
          </c:marker>
          <c:cat>
            <c:numRef>
              <c:f>'Data 1.13'!$B$6:$B$94</c:f>
              <c:numCache>
                <c:formatCode>mmm\-yy</c:formatCode>
                <c:ptCount val="89"/>
                <c:pt idx="0">
                  <c:v>39965</c:v>
                </c:pt>
                <c:pt idx="1">
                  <c:v>40057</c:v>
                </c:pt>
                <c:pt idx="2">
                  <c:v>40148</c:v>
                </c:pt>
                <c:pt idx="3">
                  <c:v>40238</c:v>
                </c:pt>
                <c:pt idx="4">
                  <c:v>40330</c:v>
                </c:pt>
                <c:pt idx="5">
                  <c:v>40422</c:v>
                </c:pt>
                <c:pt idx="6">
                  <c:v>40513</c:v>
                </c:pt>
                <c:pt idx="7">
                  <c:v>40603</c:v>
                </c:pt>
                <c:pt idx="8">
                  <c:v>40695</c:v>
                </c:pt>
                <c:pt idx="9">
                  <c:v>40787</c:v>
                </c:pt>
                <c:pt idx="10">
                  <c:v>40878</c:v>
                </c:pt>
                <c:pt idx="11">
                  <c:v>40969</c:v>
                </c:pt>
                <c:pt idx="12">
                  <c:v>41061</c:v>
                </c:pt>
                <c:pt idx="13">
                  <c:v>41153</c:v>
                </c:pt>
                <c:pt idx="14">
                  <c:v>41244</c:v>
                </c:pt>
                <c:pt idx="15">
                  <c:v>41334</c:v>
                </c:pt>
                <c:pt idx="16">
                  <c:v>41426</c:v>
                </c:pt>
                <c:pt idx="17">
                  <c:v>41518</c:v>
                </c:pt>
                <c:pt idx="18">
                  <c:v>41609</c:v>
                </c:pt>
                <c:pt idx="19">
                  <c:v>41699</c:v>
                </c:pt>
                <c:pt idx="20">
                  <c:v>41791</c:v>
                </c:pt>
                <c:pt idx="21">
                  <c:v>41883</c:v>
                </c:pt>
                <c:pt idx="22">
                  <c:v>41974</c:v>
                </c:pt>
                <c:pt idx="23">
                  <c:v>42064</c:v>
                </c:pt>
                <c:pt idx="24">
                  <c:v>42156</c:v>
                </c:pt>
                <c:pt idx="25">
                  <c:v>42248</c:v>
                </c:pt>
                <c:pt idx="26">
                  <c:v>42339</c:v>
                </c:pt>
                <c:pt idx="27">
                  <c:v>42430</c:v>
                </c:pt>
                <c:pt idx="28">
                  <c:v>42522</c:v>
                </c:pt>
                <c:pt idx="29">
                  <c:v>42614</c:v>
                </c:pt>
                <c:pt idx="30">
                  <c:v>42705</c:v>
                </c:pt>
                <c:pt idx="31">
                  <c:v>42795</c:v>
                </c:pt>
                <c:pt idx="32">
                  <c:v>42887</c:v>
                </c:pt>
                <c:pt idx="33">
                  <c:v>42979</c:v>
                </c:pt>
                <c:pt idx="34">
                  <c:v>43070</c:v>
                </c:pt>
                <c:pt idx="35">
                  <c:v>43160</c:v>
                </c:pt>
                <c:pt idx="36">
                  <c:v>43252</c:v>
                </c:pt>
                <c:pt idx="37">
                  <c:v>43344</c:v>
                </c:pt>
                <c:pt idx="38">
                  <c:v>43435</c:v>
                </c:pt>
                <c:pt idx="39">
                  <c:v>43525</c:v>
                </c:pt>
                <c:pt idx="40">
                  <c:v>43617</c:v>
                </c:pt>
                <c:pt idx="41">
                  <c:v>43709</c:v>
                </c:pt>
                <c:pt idx="42">
                  <c:v>43800</c:v>
                </c:pt>
                <c:pt idx="43">
                  <c:v>43891</c:v>
                </c:pt>
                <c:pt idx="44">
                  <c:v>43983</c:v>
                </c:pt>
                <c:pt idx="45">
                  <c:v>44075</c:v>
                </c:pt>
                <c:pt idx="46">
                  <c:v>44166</c:v>
                </c:pt>
                <c:pt idx="47">
                  <c:v>44256</c:v>
                </c:pt>
                <c:pt idx="48">
                  <c:v>44348</c:v>
                </c:pt>
                <c:pt idx="49">
                  <c:v>44440</c:v>
                </c:pt>
                <c:pt idx="50">
                  <c:v>44531</c:v>
                </c:pt>
                <c:pt idx="51">
                  <c:v>44621</c:v>
                </c:pt>
                <c:pt idx="52">
                  <c:v>44713</c:v>
                </c:pt>
                <c:pt idx="53">
                  <c:v>44805</c:v>
                </c:pt>
                <c:pt idx="54">
                  <c:v>44896</c:v>
                </c:pt>
                <c:pt idx="55">
                  <c:v>44986</c:v>
                </c:pt>
                <c:pt idx="56">
                  <c:v>45078</c:v>
                </c:pt>
                <c:pt idx="57">
                  <c:v>45170</c:v>
                </c:pt>
                <c:pt idx="58">
                  <c:v>45261</c:v>
                </c:pt>
                <c:pt idx="59">
                  <c:v>45352</c:v>
                </c:pt>
                <c:pt idx="60">
                  <c:v>45444</c:v>
                </c:pt>
                <c:pt idx="61">
                  <c:v>45536</c:v>
                </c:pt>
                <c:pt idx="62">
                  <c:v>45627</c:v>
                </c:pt>
                <c:pt idx="63">
                  <c:v>45717</c:v>
                </c:pt>
                <c:pt idx="64">
                  <c:v>45809</c:v>
                </c:pt>
                <c:pt idx="65">
                  <c:v>45901</c:v>
                </c:pt>
                <c:pt idx="66">
                  <c:v>45992</c:v>
                </c:pt>
                <c:pt idx="67">
                  <c:v>46082</c:v>
                </c:pt>
                <c:pt idx="68">
                  <c:v>46174</c:v>
                </c:pt>
                <c:pt idx="69">
                  <c:v>46266</c:v>
                </c:pt>
                <c:pt idx="70">
                  <c:v>46357</c:v>
                </c:pt>
                <c:pt idx="71">
                  <c:v>46447</c:v>
                </c:pt>
                <c:pt idx="72">
                  <c:v>46539</c:v>
                </c:pt>
                <c:pt idx="73">
                  <c:v>46631</c:v>
                </c:pt>
                <c:pt idx="74">
                  <c:v>46722</c:v>
                </c:pt>
                <c:pt idx="75">
                  <c:v>46813</c:v>
                </c:pt>
                <c:pt idx="76">
                  <c:v>46905</c:v>
                </c:pt>
                <c:pt idx="77">
                  <c:v>46997</c:v>
                </c:pt>
                <c:pt idx="78">
                  <c:v>47088</c:v>
                </c:pt>
                <c:pt idx="79">
                  <c:v>47178</c:v>
                </c:pt>
                <c:pt idx="80">
                  <c:v>47270</c:v>
                </c:pt>
                <c:pt idx="81">
                  <c:v>47362</c:v>
                </c:pt>
                <c:pt idx="82">
                  <c:v>47453</c:v>
                </c:pt>
                <c:pt idx="83">
                  <c:v>47543</c:v>
                </c:pt>
                <c:pt idx="84">
                  <c:v>47635</c:v>
                </c:pt>
                <c:pt idx="85">
                  <c:v>47727</c:v>
                </c:pt>
                <c:pt idx="86">
                  <c:v>47818</c:v>
                </c:pt>
                <c:pt idx="87">
                  <c:v>47908</c:v>
                </c:pt>
                <c:pt idx="88">
                  <c:v>48000</c:v>
                </c:pt>
              </c:numCache>
            </c:numRef>
          </c:cat>
          <c:val>
            <c:numRef>
              <c:f>'Data 1.13'!$D$6:$D$94</c:f>
              <c:numCache>
                <c:formatCode>0.0</c:formatCode>
                <c:ptCount val="89"/>
                <c:pt idx="0">
                  <c:v>966.22879999999998</c:v>
                </c:pt>
                <c:pt idx="1">
                  <c:v>983.46010000000001</c:v>
                </c:pt>
                <c:pt idx="2">
                  <c:v>1000</c:v>
                </c:pt>
                <c:pt idx="3">
                  <c:v>1034.472</c:v>
                </c:pt>
                <c:pt idx="4">
                  <c:v>1062.1110000000001</c:v>
                </c:pt>
                <c:pt idx="5">
                  <c:v>1058.7159999999999</c:v>
                </c:pt>
                <c:pt idx="6">
                  <c:v>1099.7860000000001</c:v>
                </c:pt>
                <c:pt idx="7">
                  <c:v>1077.328</c:v>
                </c:pt>
                <c:pt idx="8">
                  <c:v>1103.5170000000001</c:v>
                </c:pt>
                <c:pt idx="9">
                  <c:v>1105.8620000000001</c:v>
                </c:pt>
                <c:pt idx="10">
                  <c:v>1093.143</c:v>
                </c:pt>
                <c:pt idx="11">
                  <c:v>1065.3520000000001</c:v>
                </c:pt>
                <c:pt idx="12">
                  <c:v>1052.9749999999999</c:v>
                </c:pt>
                <c:pt idx="13">
                  <c:v>1040.345</c:v>
                </c:pt>
                <c:pt idx="14">
                  <c:v>1030.5</c:v>
                </c:pt>
                <c:pt idx="15">
                  <c:v>1053.752</c:v>
                </c:pt>
                <c:pt idx="16">
                  <c:v>1088.479</c:v>
                </c:pt>
                <c:pt idx="17">
                  <c:v>1142.18</c:v>
                </c:pt>
                <c:pt idx="18">
                  <c:v>1223.5650000000001</c:v>
                </c:pt>
                <c:pt idx="19">
                  <c:v>1204.047</c:v>
                </c:pt>
                <c:pt idx="20">
                  <c:v>1205.1859999999999</c:v>
                </c:pt>
                <c:pt idx="21">
                  <c:v>1176.7170000000001</c:v>
                </c:pt>
                <c:pt idx="22">
                  <c:v>1135.489</c:v>
                </c:pt>
                <c:pt idx="23">
                  <c:v>1146.3869999999999</c:v>
                </c:pt>
                <c:pt idx="24">
                  <c:v>1159.806</c:v>
                </c:pt>
                <c:pt idx="25">
                  <c:v>1135.412</c:v>
                </c:pt>
                <c:pt idx="26">
                  <c:v>1100.4290000000001</c:v>
                </c:pt>
                <c:pt idx="27">
                  <c:v>1149.0029999999999</c:v>
                </c:pt>
                <c:pt idx="28">
                  <c:v>1133.684</c:v>
                </c:pt>
                <c:pt idx="29">
                  <c:v>1144.6020000000001</c:v>
                </c:pt>
                <c:pt idx="30">
                  <c:v>1179.5450000000001</c:v>
                </c:pt>
                <c:pt idx="31">
                  <c:v>1182.8389999999999</c:v>
                </c:pt>
                <c:pt idx="32">
                  <c:v>1189.721</c:v>
                </c:pt>
                <c:pt idx="33">
                  <c:v>1223.232</c:v>
                </c:pt>
                <c:pt idx="34">
                  <c:v>1232.26</c:v>
                </c:pt>
                <c:pt idx="35">
                  <c:v>1203.3620000000001</c:v>
                </c:pt>
                <c:pt idx="36">
                  <c:v>1200.655</c:v>
                </c:pt>
                <c:pt idx="37">
                  <c:v>1205.3800000000001</c:v>
                </c:pt>
                <c:pt idx="38">
                  <c:v>1171.472</c:v>
                </c:pt>
                <c:pt idx="39">
                  <c:v>1170.1859999999999</c:v>
                </c:pt>
                <c:pt idx="40">
                  <c:v>1186.4290000000001</c:v>
                </c:pt>
                <c:pt idx="41">
                  <c:v>1213.1610000000001</c:v>
                </c:pt>
                <c:pt idx="42">
                  <c:v>1227.03</c:v>
                </c:pt>
                <c:pt idx="43">
                  <c:v>1222.6310000000001</c:v>
                </c:pt>
                <c:pt idx="44">
                  <c:v>1213.9829999999999</c:v>
                </c:pt>
                <c:pt idx="45">
                  <c:v>1221.2460000000001</c:v>
                </c:pt>
                <c:pt idx="46">
                  <c:v>1208.7760000000001</c:v>
                </c:pt>
                <c:pt idx="47">
                  <c:v>1181.7049999999999</c:v>
                </c:pt>
                <c:pt idx="48">
                  <c:v>1206.289</c:v>
                </c:pt>
                <c:pt idx="49">
                  <c:v>1228.4849999999999</c:v>
                </c:pt>
                <c:pt idx="50">
                  <c:v>1208.5050000000001</c:v>
                </c:pt>
                <c:pt idx="51">
                  <c:v>1200.9280000000001</c:v>
                </c:pt>
                <c:pt idx="52">
                  <c:v>1180.6120000000001</c:v>
                </c:pt>
                <c:pt idx="53">
                  <c:v>1156.731</c:v>
                </c:pt>
                <c:pt idx="54">
                  <c:v>1138.4570000000001</c:v>
                </c:pt>
                <c:pt idx="55">
                  <c:v>1123.5450000000001</c:v>
                </c:pt>
                <c:pt idx="56">
                  <c:v>1140.5260000000001</c:v>
                </c:pt>
                <c:pt idx="57">
                  <c:v>1167.4960000000001</c:v>
                </c:pt>
                <c:pt idx="58">
                  <c:v>1100.922</c:v>
                </c:pt>
                <c:pt idx="59">
                  <c:v>1148.2349999999999</c:v>
                </c:pt>
                <c:pt idx="60">
                  <c:v>1144.952</c:v>
                </c:pt>
                <c:pt idx="61">
                  <c:v>1175.748</c:v>
                </c:pt>
                <c:pt idx="62">
                  <c:v>1199.277</c:v>
                </c:pt>
                <c:pt idx="63">
                  <c:v>1193.4939999999999</c:v>
                </c:pt>
                <c:pt idx="64">
                  <c:v>1243.1869999999999</c:v>
                </c:pt>
                <c:pt idx="65">
                  <c:v>1237.1010000000001</c:v>
                </c:pt>
                <c:pt idx="66">
                  <c:v>1241.0329999999999</c:v>
                </c:pt>
                <c:pt idx="67">
                  <c:v>1210.2139999999999</c:v>
                </c:pt>
                <c:pt idx="68">
                  <c:v>1153.2809999999999</c:v>
                </c:pt>
                <c:pt idx="69">
                  <c:v>1175.3440000000001</c:v>
                </c:pt>
                <c:pt idx="70">
                  <c:v>1197.8409999999999</c:v>
                </c:pt>
                <c:pt idx="71">
                  <c:v>1212.3969999999999</c:v>
                </c:pt>
                <c:pt idx="72">
                  <c:v>1226.2940000000001</c:v>
                </c:pt>
                <c:pt idx="73">
                  <c:v>1235.6310000000001</c:v>
                </c:pt>
                <c:pt idx="74">
                  <c:v>1243.269</c:v>
                </c:pt>
                <c:pt idx="75">
                  <c:v>1250.1590000000001</c:v>
                </c:pt>
                <c:pt idx="76">
                  <c:v>1257.722</c:v>
                </c:pt>
                <c:pt idx="77">
                  <c:v>1263.0809999999999</c:v>
                </c:pt>
                <c:pt idx="78">
                  <c:v>1266.7650000000001</c:v>
                </c:pt>
                <c:pt idx="79">
                  <c:v>1269.472</c:v>
                </c:pt>
                <c:pt idx="80">
                  <c:v>1271.539</c:v>
                </c:pt>
                <c:pt idx="81">
                  <c:v>1273.1410000000001</c:v>
                </c:pt>
                <c:pt idx="82">
                  <c:v>1274.4369999999999</c:v>
                </c:pt>
                <c:pt idx="83">
                  <c:v>1275.492</c:v>
                </c:pt>
                <c:pt idx="84">
                  <c:v>1276.3920000000001</c:v>
                </c:pt>
              </c:numCache>
            </c:numRef>
          </c:val>
          <c:smooth val="0"/>
          <c:extLst>
            <c:ext xmlns:c16="http://schemas.microsoft.com/office/drawing/2014/chart" uri="{C3380CC4-5D6E-409C-BE32-E72D297353CC}">
              <c16:uniqueId val="{00000001-30A2-4A95-8F81-04E69430B230}"/>
            </c:ext>
          </c:extLst>
        </c:ser>
        <c:dLbls>
          <c:showLegendKey val="0"/>
          <c:showVal val="0"/>
          <c:showCatName val="0"/>
          <c:showSerName val="0"/>
          <c:showPercent val="0"/>
          <c:showBubbleSize val="0"/>
        </c:dLbls>
        <c:smooth val="0"/>
        <c:axId val="435956079"/>
        <c:axId val="435947439"/>
      </c:lineChart>
      <c:dateAx>
        <c:axId val="435956079"/>
        <c:scaling>
          <c:orientation val="minMax"/>
        </c:scaling>
        <c:delete val="0"/>
        <c:axPos val="b"/>
        <c:title>
          <c:tx>
            <c:rich>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r>
                  <a:rPr lang="en-NZ" b="1">
                    <a:solidFill>
                      <a:sysClr val="windowText" lastClr="000000"/>
                    </a:solidFill>
                    <a:latin typeface="+mj-lt"/>
                  </a:rPr>
                  <a:t>Quarterly</a:t>
                </a:r>
              </a:p>
            </c:rich>
          </c:tx>
          <c:layout>
            <c:manualLayout>
              <c:xMode val="edge"/>
              <c:yMode val="edge"/>
              <c:x val="0.44801171466238632"/>
              <c:y val="0.87637731157505194"/>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title>
        <c:numFmt formatCode="mmm\-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435947439"/>
        <c:crosses val="autoZero"/>
        <c:auto val="1"/>
        <c:lblOffset val="100"/>
        <c:baseTimeUnit val="months"/>
        <c:majorUnit val="60"/>
        <c:majorTimeUnit val="months"/>
      </c:dateAx>
      <c:valAx>
        <c:axId val="435947439"/>
        <c:scaling>
          <c:orientation val="minMax"/>
          <c:max val="1350"/>
          <c:min val="950"/>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435956079"/>
        <c:crossesAt val="46112"/>
        <c:crossBetween val="between"/>
        <c:majorUnit val="100"/>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defRPr>
      </a:pPr>
      <a:endParaRPr lang="en-US"/>
    </a:p>
  </c:txPr>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261987043154191E-2"/>
          <c:y val="0.10294397096016969"/>
          <c:w val="0.91242391357161345"/>
          <c:h val="0.69703937290992835"/>
        </c:manualLayout>
      </c:layout>
      <c:lineChart>
        <c:grouping val="standard"/>
        <c:varyColors val="0"/>
        <c:ser>
          <c:idx val="0"/>
          <c:order val="0"/>
          <c:tx>
            <c:strRef>
              <c:f>'Data 1.14'!$C$4</c:f>
              <c:strCache>
                <c:ptCount val="1"/>
                <c:pt idx="0">
                  <c:v>Pre-election Update 2026</c:v>
                </c:pt>
              </c:strCache>
            </c:strRef>
          </c:tx>
          <c:spPr>
            <a:ln w="38100" cap="rnd">
              <a:solidFill>
                <a:srgbClr val="0083AC"/>
              </a:solidFill>
              <a:round/>
            </a:ln>
            <a:effectLst/>
          </c:spPr>
          <c:marker>
            <c:symbol val="none"/>
          </c:marker>
          <c:cat>
            <c:numRef>
              <c:f>'Data 1.14'!$B$6:$B$46</c:f>
              <c:numCache>
                <c:formatCode>mmm\-yy</c:formatCode>
                <c:ptCount val="41"/>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pt idx="20">
                  <c:v>46174</c:v>
                </c:pt>
                <c:pt idx="21">
                  <c:v>46266</c:v>
                </c:pt>
                <c:pt idx="22">
                  <c:v>46357</c:v>
                </c:pt>
                <c:pt idx="23">
                  <c:v>46447</c:v>
                </c:pt>
                <c:pt idx="24">
                  <c:v>46539</c:v>
                </c:pt>
                <c:pt idx="25">
                  <c:v>46631</c:v>
                </c:pt>
                <c:pt idx="26">
                  <c:v>46722</c:v>
                </c:pt>
                <c:pt idx="27">
                  <c:v>46813</c:v>
                </c:pt>
                <c:pt idx="28">
                  <c:v>46905</c:v>
                </c:pt>
                <c:pt idx="29">
                  <c:v>46997</c:v>
                </c:pt>
                <c:pt idx="30">
                  <c:v>47088</c:v>
                </c:pt>
                <c:pt idx="31">
                  <c:v>47178</c:v>
                </c:pt>
                <c:pt idx="32">
                  <c:v>47270</c:v>
                </c:pt>
                <c:pt idx="33">
                  <c:v>47362</c:v>
                </c:pt>
                <c:pt idx="34">
                  <c:v>47453</c:v>
                </c:pt>
                <c:pt idx="35">
                  <c:v>47543</c:v>
                </c:pt>
                <c:pt idx="36">
                  <c:v>47635</c:v>
                </c:pt>
                <c:pt idx="37">
                  <c:v>47727</c:v>
                </c:pt>
                <c:pt idx="38">
                  <c:v>47818</c:v>
                </c:pt>
                <c:pt idx="39">
                  <c:v>47908</c:v>
                </c:pt>
                <c:pt idx="40">
                  <c:v>48000</c:v>
                </c:pt>
              </c:numCache>
            </c:numRef>
          </c:cat>
          <c:val>
            <c:numRef>
              <c:f>'Data 1.14'!$C$6:$C$46</c:f>
              <c:numCache>
                <c:formatCode>0.0</c:formatCode>
                <c:ptCount val="41"/>
                <c:pt idx="0">
                  <c:v>0.33871345029239702</c:v>
                </c:pt>
                <c:pt idx="1">
                  <c:v>0.507424242424242</c:v>
                </c:pt>
                <c:pt idx="2">
                  <c:v>0.81527128427128404</c:v>
                </c:pt>
                <c:pt idx="3">
                  <c:v>1.24417238749046</c:v>
                </c:pt>
                <c:pt idx="4">
                  <c:v>2.23450841750841</c:v>
                </c:pt>
                <c:pt idx="5">
                  <c:v>3.3291442374050999</c:v>
                </c:pt>
                <c:pt idx="6">
                  <c:v>4.2570303030302998</c:v>
                </c:pt>
                <c:pt idx="7">
                  <c:v>4.9947307398932104</c:v>
                </c:pt>
                <c:pt idx="8">
                  <c:v>5.6153830227743198</c:v>
                </c:pt>
                <c:pt idx="9">
                  <c:v>5.66453830227743</c:v>
                </c:pt>
                <c:pt idx="10">
                  <c:v>5.6463947748158203</c:v>
                </c:pt>
                <c:pt idx="11">
                  <c:v>5.6662142857142799</c:v>
                </c:pt>
                <c:pt idx="12">
                  <c:v>5.6268929146537801</c:v>
                </c:pt>
                <c:pt idx="13">
                  <c:v>5.3005502227241301</c:v>
                </c:pt>
                <c:pt idx="14">
                  <c:v>4.4493297258297204</c:v>
                </c:pt>
                <c:pt idx="15">
                  <c:v>3.8469423558897198</c:v>
                </c:pt>
                <c:pt idx="16">
                  <c:v>3.37882775119617</c:v>
                </c:pt>
                <c:pt idx="17">
                  <c:v>3.0929772884120701</c:v>
                </c:pt>
                <c:pt idx="18">
                  <c:v>2.5148181818181801</c:v>
                </c:pt>
                <c:pt idx="19">
                  <c:v>2.50505741626794</c:v>
                </c:pt>
                <c:pt idx="20">
                  <c:v>2.6275104427736</c:v>
                </c:pt>
                <c:pt idx="21">
                  <c:v>2.95</c:v>
                </c:pt>
                <c:pt idx="22">
                  <c:v>3.2480353334116501</c:v>
                </c:pt>
                <c:pt idx="23">
                  <c:v>3.3889469400893502</c:v>
                </c:pt>
                <c:pt idx="24">
                  <c:v>3.5075794972153398</c:v>
                </c:pt>
                <c:pt idx="25">
                  <c:v>3.5625143069550198</c:v>
                </c:pt>
                <c:pt idx="26">
                  <c:v>3.6161748645234302</c:v>
                </c:pt>
                <c:pt idx="27">
                  <c:v>3.6591033105781601</c:v>
                </c:pt>
                <c:pt idx="28">
                  <c:v>3.6934460674219598</c:v>
                </c:pt>
                <c:pt idx="29">
                  <c:v>3.7050895894249201</c:v>
                </c:pt>
                <c:pt idx="30">
                  <c:v>3.7210374830064299</c:v>
                </c:pt>
                <c:pt idx="31">
                  <c:v>3.7465804498857702</c:v>
                </c:pt>
                <c:pt idx="32">
                  <c:v>3.7733109128896598</c:v>
                </c:pt>
                <c:pt idx="33">
                  <c:v>3.7906143916414101</c:v>
                </c:pt>
                <c:pt idx="34">
                  <c:v>3.7945971731258901</c:v>
                </c:pt>
                <c:pt idx="35">
                  <c:v>3.7851631237288399</c:v>
                </c:pt>
                <c:pt idx="36">
                  <c:v>3.7637822496584001</c:v>
                </c:pt>
                <c:pt idx="37">
                  <c:v>3.7327551397571099</c:v>
                </c:pt>
                <c:pt idx="38">
                  <c:v>3.6949782816336101</c:v>
                </c:pt>
                <c:pt idx="39">
                  <c:v>3.6527689530127199</c:v>
                </c:pt>
                <c:pt idx="40">
                  <c:v>3.6082585707425801</c:v>
                </c:pt>
              </c:numCache>
            </c:numRef>
          </c:val>
          <c:smooth val="0"/>
          <c:extLst>
            <c:ext xmlns:c16="http://schemas.microsoft.com/office/drawing/2014/chart" uri="{C3380CC4-5D6E-409C-BE32-E72D297353CC}">
              <c16:uniqueId val="{00000000-5B01-4C40-9740-E2FC98218045}"/>
            </c:ext>
          </c:extLst>
        </c:ser>
        <c:ser>
          <c:idx val="1"/>
          <c:order val="1"/>
          <c:tx>
            <c:strRef>
              <c:f>'Data 1.14'!$D$4</c:f>
              <c:strCache>
                <c:ptCount val="1"/>
                <c:pt idx="0">
                  <c:v>Lower potential</c:v>
                </c:pt>
              </c:strCache>
            </c:strRef>
          </c:tx>
          <c:spPr>
            <a:ln w="38100" cap="rnd">
              <a:solidFill>
                <a:srgbClr val="3E403A"/>
              </a:solidFill>
              <a:round/>
            </a:ln>
            <a:effectLst/>
          </c:spPr>
          <c:marker>
            <c:symbol val="none"/>
          </c:marker>
          <c:cat>
            <c:numRef>
              <c:f>'Data 1.14'!$B$6:$B$46</c:f>
              <c:numCache>
                <c:formatCode>mmm\-yy</c:formatCode>
                <c:ptCount val="41"/>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pt idx="20">
                  <c:v>46174</c:v>
                </c:pt>
                <c:pt idx="21">
                  <c:v>46266</c:v>
                </c:pt>
                <c:pt idx="22">
                  <c:v>46357</c:v>
                </c:pt>
                <c:pt idx="23">
                  <c:v>46447</c:v>
                </c:pt>
                <c:pt idx="24">
                  <c:v>46539</c:v>
                </c:pt>
                <c:pt idx="25">
                  <c:v>46631</c:v>
                </c:pt>
                <c:pt idx="26">
                  <c:v>46722</c:v>
                </c:pt>
                <c:pt idx="27">
                  <c:v>46813</c:v>
                </c:pt>
                <c:pt idx="28">
                  <c:v>46905</c:v>
                </c:pt>
                <c:pt idx="29">
                  <c:v>46997</c:v>
                </c:pt>
                <c:pt idx="30">
                  <c:v>47088</c:v>
                </c:pt>
                <c:pt idx="31">
                  <c:v>47178</c:v>
                </c:pt>
                <c:pt idx="32">
                  <c:v>47270</c:v>
                </c:pt>
                <c:pt idx="33">
                  <c:v>47362</c:v>
                </c:pt>
                <c:pt idx="34">
                  <c:v>47453</c:v>
                </c:pt>
                <c:pt idx="35">
                  <c:v>47543</c:v>
                </c:pt>
                <c:pt idx="36">
                  <c:v>47635</c:v>
                </c:pt>
                <c:pt idx="37">
                  <c:v>47727</c:v>
                </c:pt>
                <c:pt idx="38">
                  <c:v>47818</c:v>
                </c:pt>
                <c:pt idx="39">
                  <c:v>47908</c:v>
                </c:pt>
                <c:pt idx="40">
                  <c:v>48000</c:v>
                </c:pt>
              </c:numCache>
            </c:numRef>
          </c:cat>
          <c:val>
            <c:numRef>
              <c:f>'Data 1.14'!$D$6:$D$46</c:f>
              <c:numCache>
                <c:formatCode>0.0</c:formatCode>
                <c:ptCount val="41"/>
                <c:pt idx="0">
                  <c:v>0.33871345029239702</c:v>
                </c:pt>
                <c:pt idx="1">
                  <c:v>0.507424242424242</c:v>
                </c:pt>
                <c:pt idx="2">
                  <c:v>0.81527128427128404</c:v>
                </c:pt>
                <c:pt idx="3">
                  <c:v>1.24417238749046</c:v>
                </c:pt>
                <c:pt idx="4">
                  <c:v>2.23450841750841</c:v>
                </c:pt>
                <c:pt idx="5">
                  <c:v>3.3291442374050999</c:v>
                </c:pt>
                <c:pt idx="6">
                  <c:v>4.2570303030302998</c:v>
                </c:pt>
                <c:pt idx="7">
                  <c:v>4.9947307398932104</c:v>
                </c:pt>
                <c:pt idx="8">
                  <c:v>5.6153830227743198</c:v>
                </c:pt>
                <c:pt idx="9">
                  <c:v>5.66453830227743</c:v>
                </c:pt>
                <c:pt idx="10">
                  <c:v>5.6463947748158203</c:v>
                </c:pt>
                <c:pt idx="11">
                  <c:v>5.6662142857142799</c:v>
                </c:pt>
                <c:pt idx="12">
                  <c:v>5.6268929146537801</c:v>
                </c:pt>
                <c:pt idx="13">
                  <c:v>5.3005502227241301</c:v>
                </c:pt>
                <c:pt idx="14">
                  <c:v>4.4493297258297204</c:v>
                </c:pt>
                <c:pt idx="15">
                  <c:v>3.8469423558897198</c:v>
                </c:pt>
                <c:pt idx="16">
                  <c:v>3.37882775119617</c:v>
                </c:pt>
                <c:pt idx="17">
                  <c:v>3.0929772884120701</c:v>
                </c:pt>
                <c:pt idx="18">
                  <c:v>2.5148181818181801</c:v>
                </c:pt>
                <c:pt idx="19">
                  <c:v>2.50505741626794</c:v>
                </c:pt>
                <c:pt idx="20">
                  <c:v>2.6275104427736</c:v>
                </c:pt>
                <c:pt idx="21">
                  <c:v>3.0434764172355702</c:v>
                </c:pt>
                <c:pt idx="22">
                  <c:v>3.44156858997549</c:v>
                </c:pt>
                <c:pt idx="23">
                  <c:v>3.6608555842033899</c:v>
                </c:pt>
                <c:pt idx="24">
                  <c:v>3.8336391159840302</c:v>
                </c:pt>
                <c:pt idx="25">
                  <c:v>3.9211051778980002</c:v>
                </c:pt>
                <c:pt idx="26">
                  <c:v>3.9914116819074299</c:v>
                </c:pt>
                <c:pt idx="27">
                  <c:v>4.0408272034838202</c:v>
                </c:pt>
                <c:pt idx="28">
                  <c:v>4.0759018484851604</c:v>
                </c:pt>
                <c:pt idx="29">
                  <c:v>4.1266454974319897</c:v>
                </c:pt>
                <c:pt idx="30">
                  <c:v>4.1965919869321997</c:v>
                </c:pt>
                <c:pt idx="31">
                  <c:v>4.2765085438286796</c:v>
                </c:pt>
                <c:pt idx="32">
                  <c:v>4.3504508160099702</c:v>
                </c:pt>
                <c:pt idx="33">
                  <c:v>4.40493070435154</c:v>
                </c:pt>
                <c:pt idx="34">
                  <c:v>4.4359217362903696</c:v>
                </c:pt>
                <c:pt idx="35">
                  <c:v>4.4444678894939598</c:v>
                </c:pt>
                <c:pt idx="36">
                  <c:v>4.4336100640363396</c:v>
                </c:pt>
                <c:pt idx="37">
                  <c:v>4.4072231001365401</c:v>
                </c:pt>
                <c:pt idx="38">
                  <c:v>4.3696166826184699</c:v>
                </c:pt>
                <c:pt idx="39">
                  <c:v>4.3242703714868904</c:v>
                </c:pt>
                <c:pt idx="40">
                  <c:v>4.2742475382671001</c:v>
                </c:pt>
              </c:numCache>
            </c:numRef>
          </c:val>
          <c:smooth val="0"/>
          <c:extLst>
            <c:ext xmlns:c16="http://schemas.microsoft.com/office/drawing/2014/chart" uri="{C3380CC4-5D6E-409C-BE32-E72D297353CC}">
              <c16:uniqueId val="{00000001-5B01-4C40-9740-E2FC98218045}"/>
            </c:ext>
          </c:extLst>
        </c:ser>
        <c:ser>
          <c:idx val="2"/>
          <c:order val="2"/>
          <c:tx>
            <c:strRef>
              <c:f>'Data 1.14'!$E$4</c:f>
              <c:strCache>
                <c:ptCount val="1"/>
                <c:pt idx="0">
                  <c:v>Higher migration</c:v>
                </c:pt>
              </c:strCache>
            </c:strRef>
          </c:tx>
          <c:spPr>
            <a:ln w="38100" cap="rnd">
              <a:solidFill>
                <a:srgbClr val="67A854"/>
              </a:solidFill>
              <a:round/>
            </a:ln>
            <a:effectLst/>
          </c:spPr>
          <c:marker>
            <c:symbol val="none"/>
          </c:marker>
          <c:cat>
            <c:numRef>
              <c:f>'Data 1.14'!$B$6:$B$46</c:f>
              <c:numCache>
                <c:formatCode>mmm\-yy</c:formatCode>
                <c:ptCount val="41"/>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pt idx="20">
                  <c:v>46174</c:v>
                </c:pt>
                <c:pt idx="21">
                  <c:v>46266</c:v>
                </c:pt>
                <c:pt idx="22">
                  <c:v>46357</c:v>
                </c:pt>
                <c:pt idx="23">
                  <c:v>46447</c:v>
                </c:pt>
                <c:pt idx="24">
                  <c:v>46539</c:v>
                </c:pt>
                <c:pt idx="25">
                  <c:v>46631</c:v>
                </c:pt>
                <c:pt idx="26">
                  <c:v>46722</c:v>
                </c:pt>
                <c:pt idx="27">
                  <c:v>46813</c:v>
                </c:pt>
                <c:pt idx="28">
                  <c:v>46905</c:v>
                </c:pt>
                <c:pt idx="29">
                  <c:v>46997</c:v>
                </c:pt>
                <c:pt idx="30">
                  <c:v>47088</c:v>
                </c:pt>
                <c:pt idx="31">
                  <c:v>47178</c:v>
                </c:pt>
                <c:pt idx="32">
                  <c:v>47270</c:v>
                </c:pt>
                <c:pt idx="33">
                  <c:v>47362</c:v>
                </c:pt>
                <c:pt idx="34">
                  <c:v>47453</c:v>
                </c:pt>
                <c:pt idx="35">
                  <c:v>47543</c:v>
                </c:pt>
                <c:pt idx="36">
                  <c:v>47635</c:v>
                </c:pt>
                <c:pt idx="37">
                  <c:v>47727</c:v>
                </c:pt>
                <c:pt idx="38">
                  <c:v>47818</c:v>
                </c:pt>
                <c:pt idx="39">
                  <c:v>47908</c:v>
                </c:pt>
                <c:pt idx="40">
                  <c:v>48000</c:v>
                </c:pt>
              </c:numCache>
            </c:numRef>
          </c:cat>
          <c:val>
            <c:numRef>
              <c:f>'Data 1.14'!$E$6:$E$46</c:f>
              <c:numCache>
                <c:formatCode>0.0</c:formatCode>
                <c:ptCount val="41"/>
                <c:pt idx="0">
                  <c:v>0.33871345029239702</c:v>
                </c:pt>
                <c:pt idx="1">
                  <c:v>0.507424242424242</c:v>
                </c:pt>
                <c:pt idx="2">
                  <c:v>0.81527128427128404</c:v>
                </c:pt>
                <c:pt idx="3">
                  <c:v>1.24417238749046</c:v>
                </c:pt>
                <c:pt idx="4">
                  <c:v>2.23450841750841</c:v>
                </c:pt>
                <c:pt idx="5">
                  <c:v>3.3291442374050999</c:v>
                </c:pt>
                <c:pt idx="6">
                  <c:v>4.2570303030302998</c:v>
                </c:pt>
                <c:pt idx="7">
                  <c:v>4.9947307398932104</c:v>
                </c:pt>
                <c:pt idx="8">
                  <c:v>5.6153830227743198</c:v>
                </c:pt>
                <c:pt idx="9">
                  <c:v>5.66453830227743</c:v>
                </c:pt>
                <c:pt idx="10">
                  <c:v>5.6463947748158203</c:v>
                </c:pt>
                <c:pt idx="11">
                  <c:v>5.6662142857142799</c:v>
                </c:pt>
                <c:pt idx="12">
                  <c:v>5.6268929146537801</c:v>
                </c:pt>
                <c:pt idx="13">
                  <c:v>5.3005502227241301</c:v>
                </c:pt>
                <c:pt idx="14">
                  <c:v>4.4493297258297204</c:v>
                </c:pt>
                <c:pt idx="15">
                  <c:v>3.8469423558897198</c:v>
                </c:pt>
                <c:pt idx="16">
                  <c:v>3.37882775119617</c:v>
                </c:pt>
                <c:pt idx="17">
                  <c:v>3.0929772884120701</c:v>
                </c:pt>
                <c:pt idx="18">
                  <c:v>2.5148181818181801</c:v>
                </c:pt>
                <c:pt idx="19">
                  <c:v>2.50505741626794</c:v>
                </c:pt>
                <c:pt idx="20">
                  <c:v>2.6275104427736</c:v>
                </c:pt>
                <c:pt idx="21">
                  <c:v>2.9012164818003701</c:v>
                </c:pt>
                <c:pt idx="22">
                  <c:v>3.1617970900610199</c:v>
                </c:pt>
                <c:pt idx="23">
                  <c:v>3.2955313722577602</c:v>
                </c:pt>
                <c:pt idx="24">
                  <c:v>3.4368172741221099</c:v>
                </c:pt>
                <c:pt idx="25">
                  <c:v>3.5388149264753399</c:v>
                </c:pt>
                <c:pt idx="26">
                  <c:v>3.6600773204288402</c:v>
                </c:pt>
                <c:pt idx="27">
                  <c:v>3.7841651449633402</c:v>
                </c:pt>
                <c:pt idx="28">
                  <c:v>3.90644153064948</c:v>
                </c:pt>
                <c:pt idx="29">
                  <c:v>4.1198681857102502</c:v>
                </c:pt>
                <c:pt idx="30">
                  <c:v>4.37763373510567</c:v>
                </c:pt>
                <c:pt idx="31">
                  <c:v>4.6397649383117603</c:v>
                </c:pt>
                <c:pt idx="32">
                  <c:v>4.8749219236597403</c:v>
                </c:pt>
                <c:pt idx="33">
                  <c:v>5.0640948340846998</c:v>
                </c:pt>
                <c:pt idx="34">
                  <c:v>5.2030868094338603</c:v>
                </c:pt>
                <c:pt idx="35">
                  <c:v>5.2954560425723702</c:v>
                </c:pt>
                <c:pt idx="36">
                  <c:v>5.3477504373436604</c:v>
                </c:pt>
                <c:pt idx="37">
                  <c:v>5.3674892728686796</c:v>
                </c:pt>
                <c:pt idx="38">
                  <c:v>5.3622392154077199</c:v>
                </c:pt>
                <c:pt idx="39">
                  <c:v>5.3382657352660097</c:v>
                </c:pt>
                <c:pt idx="40">
                  <c:v>5.3009442712441199</c:v>
                </c:pt>
              </c:numCache>
            </c:numRef>
          </c:val>
          <c:smooth val="0"/>
          <c:extLst>
            <c:ext xmlns:c16="http://schemas.microsoft.com/office/drawing/2014/chart" uri="{C3380CC4-5D6E-409C-BE32-E72D297353CC}">
              <c16:uniqueId val="{00000002-5B01-4C40-9740-E2FC98218045}"/>
            </c:ext>
          </c:extLst>
        </c:ser>
        <c:dLbls>
          <c:showLegendKey val="0"/>
          <c:showVal val="0"/>
          <c:showCatName val="0"/>
          <c:showSerName val="0"/>
          <c:showPercent val="0"/>
          <c:showBubbleSize val="0"/>
        </c:dLbls>
        <c:smooth val="0"/>
        <c:axId val="1602355807"/>
        <c:axId val="1602353887"/>
      </c:lineChart>
      <c:dateAx>
        <c:axId val="1602355807"/>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t>Quarterly</a:t>
                </a:r>
              </a:p>
            </c:rich>
          </c:tx>
          <c:layout>
            <c:manualLayout>
              <c:xMode val="edge"/>
              <c:yMode val="edge"/>
              <c:x val="0.45347096538983928"/>
              <c:y val="0.87652420938738163"/>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02353887"/>
        <c:crosses val="autoZero"/>
        <c:auto val="1"/>
        <c:lblOffset val="100"/>
        <c:baseTimeUnit val="months"/>
        <c:majorUnit val="24"/>
        <c:majorTimeUnit val="months"/>
      </c:dateAx>
      <c:valAx>
        <c:axId val="1602353887"/>
        <c:scaling>
          <c:orientation val="minMax"/>
          <c:max val="7"/>
          <c:min val="0"/>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02355807"/>
        <c:crossesAt val="46203"/>
        <c:crossBetween val="midCat"/>
        <c:majorUnit val="1"/>
      </c:valAx>
      <c:spPr>
        <a:noFill/>
        <a:ln>
          <a:noFill/>
        </a:ln>
        <a:effectLst/>
      </c:spPr>
    </c:plotArea>
    <c:legend>
      <c:legendPos val="b"/>
      <c:layout>
        <c:manualLayout>
          <c:xMode val="edge"/>
          <c:yMode val="edge"/>
          <c:x val="6.7722914017959199E-2"/>
          <c:y val="0.93589835530631593"/>
          <c:w val="0.86880642313981715"/>
          <c:h val="5.4197786515639862E-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261987043154191E-2"/>
          <c:y val="0.10294397096016969"/>
          <c:w val="0.91242391357161345"/>
          <c:h val="0.69703937290992835"/>
        </c:manualLayout>
      </c:layout>
      <c:lineChart>
        <c:grouping val="standard"/>
        <c:varyColors val="0"/>
        <c:ser>
          <c:idx val="0"/>
          <c:order val="0"/>
          <c:tx>
            <c:strRef>
              <c:f>'Data 1.15'!$C$4</c:f>
              <c:strCache>
                <c:ptCount val="1"/>
                <c:pt idx="0">
                  <c:v>Pre-election Update 2026</c:v>
                </c:pt>
              </c:strCache>
            </c:strRef>
          </c:tx>
          <c:spPr>
            <a:ln w="38100" cap="rnd">
              <a:solidFill>
                <a:srgbClr val="0083AC"/>
              </a:solidFill>
              <a:round/>
            </a:ln>
            <a:effectLst/>
          </c:spPr>
          <c:marker>
            <c:symbol val="none"/>
          </c:marker>
          <c:cat>
            <c:numRef>
              <c:f>'Data 1.15'!$B$6:$B$46</c:f>
              <c:numCache>
                <c:formatCode>mmm\-yy</c:formatCode>
                <c:ptCount val="41"/>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pt idx="20">
                  <c:v>46174</c:v>
                </c:pt>
                <c:pt idx="21">
                  <c:v>46266</c:v>
                </c:pt>
                <c:pt idx="22">
                  <c:v>46357</c:v>
                </c:pt>
                <c:pt idx="23">
                  <c:v>46447</c:v>
                </c:pt>
                <c:pt idx="24">
                  <c:v>46539</c:v>
                </c:pt>
                <c:pt idx="25">
                  <c:v>46631</c:v>
                </c:pt>
                <c:pt idx="26">
                  <c:v>46722</c:v>
                </c:pt>
                <c:pt idx="27">
                  <c:v>46813</c:v>
                </c:pt>
                <c:pt idx="28">
                  <c:v>46905</c:v>
                </c:pt>
                <c:pt idx="29">
                  <c:v>46997</c:v>
                </c:pt>
                <c:pt idx="30">
                  <c:v>47088</c:v>
                </c:pt>
                <c:pt idx="31">
                  <c:v>47178</c:v>
                </c:pt>
                <c:pt idx="32">
                  <c:v>47270</c:v>
                </c:pt>
                <c:pt idx="33">
                  <c:v>47362</c:v>
                </c:pt>
                <c:pt idx="34">
                  <c:v>47453</c:v>
                </c:pt>
                <c:pt idx="35">
                  <c:v>47543</c:v>
                </c:pt>
                <c:pt idx="36">
                  <c:v>47635</c:v>
                </c:pt>
                <c:pt idx="37">
                  <c:v>47727</c:v>
                </c:pt>
                <c:pt idx="38">
                  <c:v>47818</c:v>
                </c:pt>
                <c:pt idx="39">
                  <c:v>47908</c:v>
                </c:pt>
                <c:pt idx="40">
                  <c:v>48000</c:v>
                </c:pt>
              </c:numCache>
            </c:numRef>
          </c:cat>
          <c:val>
            <c:numRef>
              <c:f>'Data 1.15'!$C$6:$C$46</c:f>
              <c:numCache>
                <c:formatCode>#,##0.0</c:formatCode>
                <c:ptCount val="41"/>
                <c:pt idx="0">
                  <c:v>66.386225543287807</c:v>
                </c:pt>
                <c:pt idx="1">
                  <c:v>64.676492685755107</c:v>
                </c:pt>
                <c:pt idx="2">
                  <c:v>65.555480008609095</c:v>
                </c:pt>
                <c:pt idx="3">
                  <c:v>66.107652291903506</c:v>
                </c:pt>
                <c:pt idx="4">
                  <c:v>66.882482138745601</c:v>
                </c:pt>
                <c:pt idx="5">
                  <c:v>67.944985798358303</c:v>
                </c:pt>
                <c:pt idx="6">
                  <c:v>68.568030756566301</c:v>
                </c:pt>
                <c:pt idx="7">
                  <c:v>68.911961394317501</c:v>
                </c:pt>
                <c:pt idx="8">
                  <c:v>69.248170422674306</c:v>
                </c:pt>
                <c:pt idx="9">
                  <c:v>69.576495313716904</c:v>
                </c:pt>
                <c:pt idx="10">
                  <c:v>69.897262086361508</c:v>
                </c:pt>
                <c:pt idx="11">
                  <c:v>70.211218048510901</c:v>
                </c:pt>
                <c:pt idx="12">
                  <c:v>70.519586961760695</c:v>
                </c:pt>
                <c:pt idx="13">
                  <c:v>70.824029258764796</c:v>
                </c:pt>
                <c:pt idx="14">
                  <c:v>71.126377314772</c:v>
                </c:pt>
                <c:pt idx="15">
                  <c:v>71.428065404748395</c:v>
                </c:pt>
                <c:pt idx="16">
                  <c:v>71.730059720166693</c:v>
                </c:pt>
                <c:pt idx="17">
                  <c:v>72.033083436699798</c:v>
                </c:pt>
                <c:pt idx="18">
                  <c:v>72.337201013387499</c:v>
                </c:pt>
                <c:pt idx="19">
                  <c:v>72.642047659398202</c:v>
                </c:pt>
                <c:pt idx="20">
                  <c:v>72.959829696246103</c:v>
                </c:pt>
                <c:pt idx="21">
                  <c:v>73.29014021442309</c:v>
                </c:pt>
                <c:pt idx="22">
                  <c:v>73.632608451374011</c:v>
                </c:pt>
                <c:pt idx="23">
                  <c:v>73.986892085935807</c:v>
                </c:pt>
                <c:pt idx="24">
                  <c:v>74.352671307739499</c:v>
                </c:pt>
                <c:pt idx="25">
                  <c:v>74.729644283394194</c:v>
                </c:pt>
                <c:pt idx="26">
                  <c:v>75.117523716567206</c:v>
                </c:pt>
                <c:pt idx="27">
                  <c:v>75.5160342606504</c:v>
                </c:pt>
                <c:pt idx="28">
                  <c:v>75.924910601852403</c:v>
                </c:pt>
                <c:pt idx="29">
                  <c:v>76.343897214850699</c:v>
                </c:pt>
                <c:pt idx="30">
                  <c:v>76.772745938733109</c:v>
                </c:pt>
                <c:pt idx="31">
                  <c:v>77.211215290474399</c:v>
                </c:pt>
                <c:pt idx="32">
                  <c:v>77.659069996463501</c:v>
                </c:pt>
                <c:pt idx="33">
                  <c:v>78.11609580243541</c:v>
                </c:pt>
                <c:pt idx="34">
                  <c:v>78.582080595398494</c:v>
                </c:pt>
                <c:pt idx="35">
                  <c:v>79.056814951991299</c:v>
                </c:pt>
                <c:pt idx="36">
                  <c:v>79.540092606553301</c:v>
                </c:pt>
                <c:pt idx="37">
                  <c:v>80.031718114907605</c:v>
                </c:pt>
                <c:pt idx="38">
                  <c:v>80.531499268717596</c:v>
                </c:pt>
                <c:pt idx="39">
                  <c:v>81.039247410213889</c:v>
                </c:pt>
                <c:pt idx="40">
                  <c:v>81.554777684508892</c:v>
                </c:pt>
              </c:numCache>
            </c:numRef>
          </c:val>
          <c:smooth val="0"/>
          <c:extLst>
            <c:ext xmlns:c16="http://schemas.microsoft.com/office/drawing/2014/chart" uri="{C3380CC4-5D6E-409C-BE32-E72D297353CC}">
              <c16:uniqueId val="{00000000-31D5-460A-8542-AC1934C1CEF1}"/>
            </c:ext>
          </c:extLst>
        </c:ser>
        <c:ser>
          <c:idx val="1"/>
          <c:order val="1"/>
          <c:tx>
            <c:strRef>
              <c:f>'Data 1.15'!$D$4</c:f>
              <c:strCache>
                <c:ptCount val="1"/>
                <c:pt idx="0">
                  <c:v>Lower potential</c:v>
                </c:pt>
              </c:strCache>
            </c:strRef>
          </c:tx>
          <c:spPr>
            <a:ln w="38100" cap="rnd">
              <a:solidFill>
                <a:srgbClr val="3E403A"/>
              </a:solidFill>
              <a:round/>
            </a:ln>
            <a:effectLst/>
          </c:spPr>
          <c:marker>
            <c:symbol val="none"/>
          </c:marker>
          <c:cat>
            <c:numRef>
              <c:f>'Data 1.15'!$B$6:$B$46</c:f>
              <c:numCache>
                <c:formatCode>mmm\-yy</c:formatCode>
                <c:ptCount val="41"/>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pt idx="20">
                  <c:v>46174</c:v>
                </c:pt>
                <c:pt idx="21">
                  <c:v>46266</c:v>
                </c:pt>
                <c:pt idx="22">
                  <c:v>46357</c:v>
                </c:pt>
                <c:pt idx="23">
                  <c:v>46447</c:v>
                </c:pt>
                <c:pt idx="24">
                  <c:v>46539</c:v>
                </c:pt>
                <c:pt idx="25">
                  <c:v>46631</c:v>
                </c:pt>
                <c:pt idx="26">
                  <c:v>46722</c:v>
                </c:pt>
                <c:pt idx="27">
                  <c:v>46813</c:v>
                </c:pt>
                <c:pt idx="28">
                  <c:v>46905</c:v>
                </c:pt>
                <c:pt idx="29">
                  <c:v>46997</c:v>
                </c:pt>
                <c:pt idx="30">
                  <c:v>47088</c:v>
                </c:pt>
                <c:pt idx="31">
                  <c:v>47178</c:v>
                </c:pt>
                <c:pt idx="32">
                  <c:v>47270</c:v>
                </c:pt>
                <c:pt idx="33">
                  <c:v>47362</c:v>
                </c:pt>
                <c:pt idx="34">
                  <c:v>47453</c:v>
                </c:pt>
                <c:pt idx="35">
                  <c:v>47543</c:v>
                </c:pt>
                <c:pt idx="36">
                  <c:v>47635</c:v>
                </c:pt>
                <c:pt idx="37">
                  <c:v>47727</c:v>
                </c:pt>
                <c:pt idx="38">
                  <c:v>47818</c:v>
                </c:pt>
                <c:pt idx="39">
                  <c:v>47908</c:v>
                </c:pt>
                <c:pt idx="40">
                  <c:v>48000</c:v>
                </c:pt>
              </c:numCache>
            </c:numRef>
          </c:cat>
          <c:val>
            <c:numRef>
              <c:f>'Data 1.15'!$D$6:$D$46</c:f>
              <c:numCache>
                <c:formatCode>#,##0.0</c:formatCode>
                <c:ptCount val="41"/>
                <c:pt idx="0">
                  <c:v>66.3864807414258</c:v>
                </c:pt>
                <c:pt idx="1">
                  <c:v>64.669209645741404</c:v>
                </c:pt>
                <c:pt idx="2">
                  <c:v>65.537241090499506</c:v>
                </c:pt>
                <c:pt idx="3">
                  <c:v>66.077355021456498</c:v>
                </c:pt>
                <c:pt idx="4">
                  <c:v>66.837853059970399</c:v>
                </c:pt>
                <c:pt idx="5">
                  <c:v>67.883345607698303</c:v>
                </c:pt>
                <c:pt idx="6">
                  <c:v>68.487117696187298</c:v>
                </c:pt>
                <c:pt idx="7">
                  <c:v>68.809452300898201</c:v>
                </c:pt>
                <c:pt idx="8">
                  <c:v>69.121363047825795</c:v>
                </c:pt>
                <c:pt idx="9">
                  <c:v>69.422577817840889</c:v>
                </c:pt>
                <c:pt idx="10">
                  <c:v>69.713342632475403</c:v>
                </c:pt>
                <c:pt idx="11">
                  <c:v>69.994361916800301</c:v>
                </c:pt>
                <c:pt idx="12">
                  <c:v>70.266861989436208</c:v>
                </c:pt>
                <c:pt idx="13">
                  <c:v>70.532560481712807</c:v>
                </c:pt>
                <c:pt idx="14">
                  <c:v>70.793411692220999</c:v>
                </c:pt>
                <c:pt idx="15">
                  <c:v>71.051047511324299</c:v>
                </c:pt>
                <c:pt idx="16">
                  <c:v>71.306719108623597</c:v>
                </c:pt>
                <c:pt idx="17">
                  <c:v>71.561534347322493</c:v>
                </c:pt>
                <c:pt idx="18">
                  <c:v>71.816055212228704</c:v>
                </c:pt>
                <c:pt idx="19">
                  <c:v>72.0705408324053</c:v>
                </c:pt>
                <c:pt idx="20">
                  <c:v>72.326219126955891</c:v>
                </c:pt>
                <c:pt idx="21">
                  <c:v>72.584139961341606</c:v>
                </c:pt>
                <c:pt idx="22">
                  <c:v>72.845239958616204</c:v>
                </c:pt>
                <c:pt idx="23">
                  <c:v>73.1103496470039</c:v>
                </c:pt>
                <c:pt idx="24">
                  <c:v>73.380201028121093</c:v>
                </c:pt>
                <c:pt idx="25">
                  <c:v>73.655435292483901</c:v>
                </c:pt>
                <c:pt idx="26">
                  <c:v>73.936610477833995</c:v>
                </c:pt>
                <c:pt idx="27">
                  <c:v>74.224208921540395</c:v>
                </c:pt>
                <c:pt idx="28">
                  <c:v>74.518644412181402</c:v>
                </c:pt>
                <c:pt idx="29">
                  <c:v>74.820270102034101</c:v>
                </c:pt>
                <c:pt idx="30">
                  <c:v>75.1293834726726</c:v>
                </c:pt>
                <c:pt idx="31">
                  <c:v>75.44623227880021</c:v>
                </c:pt>
                <c:pt idx="32">
                  <c:v>75.771020038632003</c:v>
                </c:pt>
                <c:pt idx="33">
                  <c:v>76.103925807769301</c:v>
                </c:pt>
                <c:pt idx="34">
                  <c:v>76.445090495895201</c:v>
                </c:pt>
                <c:pt idx="35">
                  <c:v>76.794621724855503</c:v>
                </c:pt>
                <c:pt idx="36">
                  <c:v>77.152598156033093</c:v>
                </c:pt>
                <c:pt idx="37">
                  <c:v>77.519080383104509</c:v>
                </c:pt>
                <c:pt idx="38">
                  <c:v>77.894106641601198</c:v>
                </c:pt>
                <c:pt idx="39">
                  <c:v>78.2776958892252</c:v>
                </c:pt>
                <c:pt idx="40">
                  <c:v>78.669850529647405</c:v>
                </c:pt>
              </c:numCache>
            </c:numRef>
          </c:val>
          <c:smooth val="0"/>
          <c:extLst>
            <c:ext xmlns:c16="http://schemas.microsoft.com/office/drawing/2014/chart" uri="{C3380CC4-5D6E-409C-BE32-E72D297353CC}">
              <c16:uniqueId val="{00000001-31D5-460A-8542-AC1934C1CEF1}"/>
            </c:ext>
          </c:extLst>
        </c:ser>
        <c:ser>
          <c:idx val="2"/>
          <c:order val="2"/>
          <c:tx>
            <c:strRef>
              <c:f>'Data 1.15'!$E$4</c:f>
              <c:strCache>
                <c:ptCount val="1"/>
                <c:pt idx="0">
                  <c:v>Higher migration</c:v>
                </c:pt>
              </c:strCache>
            </c:strRef>
          </c:tx>
          <c:spPr>
            <a:ln w="38100" cap="rnd">
              <a:solidFill>
                <a:srgbClr val="67A854"/>
              </a:solidFill>
              <a:round/>
            </a:ln>
            <a:effectLst/>
          </c:spPr>
          <c:marker>
            <c:symbol val="none"/>
          </c:marker>
          <c:cat>
            <c:numRef>
              <c:f>'Data 1.15'!$B$6:$B$46</c:f>
              <c:numCache>
                <c:formatCode>mmm\-yy</c:formatCode>
                <c:ptCount val="41"/>
                <c:pt idx="0">
                  <c:v>44348</c:v>
                </c:pt>
                <c:pt idx="1">
                  <c:v>44440</c:v>
                </c:pt>
                <c:pt idx="2">
                  <c:v>44531</c:v>
                </c:pt>
                <c:pt idx="3">
                  <c:v>44621</c:v>
                </c:pt>
                <c:pt idx="4">
                  <c:v>44713</c:v>
                </c:pt>
                <c:pt idx="5">
                  <c:v>44805</c:v>
                </c:pt>
                <c:pt idx="6">
                  <c:v>44896</c:v>
                </c:pt>
                <c:pt idx="7">
                  <c:v>44986</c:v>
                </c:pt>
                <c:pt idx="8">
                  <c:v>45078</c:v>
                </c:pt>
                <c:pt idx="9">
                  <c:v>45170</c:v>
                </c:pt>
                <c:pt idx="10">
                  <c:v>45261</c:v>
                </c:pt>
                <c:pt idx="11">
                  <c:v>45352</c:v>
                </c:pt>
                <c:pt idx="12">
                  <c:v>45444</c:v>
                </c:pt>
                <c:pt idx="13">
                  <c:v>45536</c:v>
                </c:pt>
                <c:pt idx="14">
                  <c:v>45627</c:v>
                </c:pt>
                <c:pt idx="15">
                  <c:v>45717</c:v>
                </c:pt>
                <c:pt idx="16">
                  <c:v>45809</c:v>
                </c:pt>
                <c:pt idx="17">
                  <c:v>45901</c:v>
                </c:pt>
                <c:pt idx="18">
                  <c:v>45992</c:v>
                </c:pt>
                <c:pt idx="19">
                  <c:v>46082</c:v>
                </c:pt>
                <c:pt idx="20">
                  <c:v>46174</c:v>
                </c:pt>
                <c:pt idx="21">
                  <c:v>46266</c:v>
                </c:pt>
                <c:pt idx="22">
                  <c:v>46357</c:v>
                </c:pt>
                <c:pt idx="23">
                  <c:v>46447</c:v>
                </c:pt>
                <c:pt idx="24">
                  <c:v>46539</c:v>
                </c:pt>
                <c:pt idx="25">
                  <c:v>46631</c:v>
                </c:pt>
                <c:pt idx="26">
                  <c:v>46722</c:v>
                </c:pt>
                <c:pt idx="27">
                  <c:v>46813</c:v>
                </c:pt>
                <c:pt idx="28">
                  <c:v>46905</c:v>
                </c:pt>
                <c:pt idx="29">
                  <c:v>46997</c:v>
                </c:pt>
                <c:pt idx="30">
                  <c:v>47088</c:v>
                </c:pt>
                <c:pt idx="31">
                  <c:v>47178</c:v>
                </c:pt>
                <c:pt idx="32">
                  <c:v>47270</c:v>
                </c:pt>
                <c:pt idx="33">
                  <c:v>47362</c:v>
                </c:pt>
                <c:pt idx="34">
                  <c:v>47453</c:v>
                </c:pt>
                <c:pt idx="35">
                  <c:v>47543</c:v>
                </c:pt>
                <c:pt idx="36">
                  <c:v>47635</c:v>
                </c:pt>
                <c:pt idx="37">
                  <c:v>47727</c:v>
                </c:pt>
                <c:pt idx="38">
                  <c:v>47818</c:v>
                </c:pt>
                <c:pt idx="39">
                  <c:v>47908</c:v>
                </c:pt>
                <c:pt idx="40">
                  <c:v>48000</c:v>
                </c:pt>
              </c:numCache>
            </c:numRef>
          </c:cat>
          <c:val>
            <c:numRef>
              <c:f>'Data 1.15'!$E$6:$E$46</c:f>
              <c:numCache>
                <c:formatCode>#,##0.0</c:formatCode>
                <c:ptCount val="41"/>
                <c:pt idx="0">
                  <c:v>66.380772929604504</c:v>
                </c:pt>
                <c:pt idx="1">
                  <c:v>64.676492685755107</c:v>
                </c:pt>
                <c:pt idx="2">
                  <c:v>65.555813309349006</c:v>
                </c:pt>
                <c:pt idx="3">
                  <c:v>66.1117319910269</c:v>
                </c:pt>
                <c:pt idx="4">
                  <c:v>66.891041914129403</c:v>
                </c:pt>
                <c:pt idx="5">
                  <c:v>67.958886326442297</c:v>
                </c:pt>
                <c:pt idx="6">
                  <c:v>68.588064498631098</c:v>
                </c:pt>
                <c:pt idx="7">
                  <c:v>68.938929213545293</c:v>
                </c:pt>
                <c:pt idx="8">
                  <c:v>69.282973295951493</c:v>
                </c:pt>
                <c:pt idx="9">
                  <c:v>69.620071024430487</c:v>
                </c:pt>
                <c:pt idx="10">
                  <c:v>69.950575280721097</c:v>
                </c:pt>
                <c:pt idx="11">
                  <c:v>70.2752477853454</c:v>
                </c:pt>
                <c:pt idx="12">
                  <c:v>70.595311480177301</c:v>
                </c:pt>
                <c:pt idx="13">
                  <c:v>70.912407683938497</c:v>
                </c:pt>
                <c:pt idx="14">
                  <c:v>71.2283280223687</c:v>
                </c:pt>
                <c:pt idx="15">
                  <c:v>71.544440769946405</c:v>
                </c:pt>
                <c:pt idx="16">
                  <c:v>71.861616988883</c:v>
                </c:pt>
                <c:pt idx="17">
                  <c:v>72.180451475486095</c:v>
                </c:pt>
                <c:pt idx="18">
                  <c:v>72.500842721638705</c:v>
                </c:pt>
                <c:pt idx="19">
                  <c:v>72.822217864198691</c:v>
                </c:pt>
                <c:pt idx="20">
                  <c:v>73.1598035305488</c:v>
                </c:pt>
                <c:pt idx="21">
                  <c:v>73.513093751530803</c:v>
                </c:pt>
                <c:pt idx="22">
                  <c:v>73.881622165843496</c:v>
                </c:pt>
                <c:pt idx="23">
                  <c:v>74.2649535921894</c:v>
                </c:pt>
                <c:pt idx="24">
                  <c:v>74.662677592835905</c:v>
                </c:pt>
                <c:pt idx="25">
                  <c:v>75.074403586361001</c:v>
                </c:pt>
                <c:pt idx="26">
                  <c:v>75.499757168748303</c:v>
                </c:pt>
                <c:pt idx="27">
                  <c:v>75.938377377849406</c:v>
                </c:pt>
                <c:pt idx="28">
                  <c:v>76.389914724575604</c:v>
                </c:pt>
                <c:pt idx="29">
                  <c:v>76.854030980619299</c:v>
                </c:pt>
                <c:pt idx="30">
                  <c:v>77.330396834709305</c:v>
                </c:pt>
                <c:pt idx="31">
                  <c:v>77.818691346981097</c:v>
                </c:pt>
                <c:pt idx="32">
                  <c:v>78.318601669276603</c:v>
                </c:pt>
                <c:pt idx="33">
                  <c:v>78.829838224757509</c:v>
                </c:pt>
                <c:pt idx="34">
                  <c:v>79.352115971358103</c:v>
                </c:pt>
                <c:pt idx="35">
                  <c:v>79.885155260199511</c:v>
                </c:pt>
                <c:pt idx="36">
                  <c:v>80.428682651557494</c:v>
                </c:pt>
                <c:pt idx="37">
                  <c:v>80.982439048284903</c:v>
                </c:pt>
                <c:pt idx="38">
                  <c:v>81.546172458971895</c:v>
                </c:pt>
                <c:pt idx="39">
                  <c:v>82.119638768476904</c:v>
                </c:pt>
                <c:pt idx="40">
                  <c:v>82.702602481146897</c:v>
                </c:pt>
              </c:numCache>
            </c:numRef>
          </c:val>
          <c:smooth val="0"/>
          <c:extLst>
            <c:ext xmlns:c16="http://schemas.microsoft.com/office/drawing/2014/chart" uri="{C3380CC4-5D6E-409C-BE32-E72D297353CC}">
              <c16:uniqueId val="{00000002-31D5-460A-8542-AC1934C1CEF1}"/>
            </c:ext>
          </c:extLst>
        </c:ser>
        <c:dLbls>
          <c:showLegendKey val="0"/>
          <c:showVal val="0"/>
          <c:showCatName val="0"/>
          <c:showSerName val="0"/>
          <c:showPercent val="0"/>
          <c:showBubbleSize val="0"/>
        </c:dLbls>
        <c:smooth val="0"/>
        <c:axId val="1602355807"/>
        <c:axId val="1602353887"/>
      </c:lineChart>
      <c:dateAx>
        <c:axId val="1602355807"/>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r>
                  <a:rPr lang="en-NZ" b="1"/>
                  <a:t>Quarterly</a:t>
                </a:r>
              </a:p>
            </c:rich>
          </c:tx>
          <c:layout>
            <c:manualLayout>
              <c:xMode val="edge"/>
              <c:yMode val="edge"/>
              <c:x val="0.45347096538983928"/>
              <c:y val="0.87652420938738163"/>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j-lt"/>
                  <a:ea typeface="+mn-ea"/>
                  <a:cs typeface="+mn-cs"/>
                </a:defRPr>
              </a:pPr>
              <a:endParaRPr lang="en-US"/>
            </a:p>
          </c:txPr>
        </c:title>
        <c:numFmt formatCode="mmm\-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02353887"/>
        <c:crosses val="autoZero"/>
        <c:auto val="1"/>
        <c:lblOffset val="100"/>
        <c:baseTimeUnit val="months"/>
        <c:majorUnit val="24"/>
        <c:majorTimeUnit val="months"/>
      </c:dateAx>
      <c:valAx>
        <c:axId val="1602353887"/>
        <c:scaling>
          <c:orientation val="minMax"/>
          <c:min val="60"/>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crossAx val="1602355807"/>
        <c:crossesAt val="46203"/>
        <c:crossBetween val="midCat"/>
      </c:valAx>
      <c:spPr>
        <a:noFill/>
        <a:ln>
          <a:noFill/>
        </a:ln>
        <a:effectLst/>
      </c:spPr>
    </c:plotArea>
    <c:legend>
      <c:legendPos val="b"/>
      <c:layout>
        <c:manualLayout>
          <c:xMode val="edge"/>
          <c:yMode val="edge"/>
          <c:x val="6.7722914017959199E-2"/>
          <c:y val="0.93589835530631593"/>
          <c:w val="0.86880642313981715"/>
          <c:h val="5.4197786515639862E-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j-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mj-lt"/>
        </a:defRPr>
      </a:pPr>
      <a:endParaRPr lang="en-US"/>
    </a:p>
  </c:txPr>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4599334435313E-2"/>
          <c:y val="0.111338131664724"/>
          <c:w val="0.90148483475028074"/>
          <c:h val="0.68430123404076726"/>
        </c:manualLayout>
      </c:layout>
      <c:barChart>
        <c:barDir val="col"/>
        <c:grouping val="clustered"/>
        <c:varyColors val="0"/>
        <c:ser>
          <c:idx val="0"/>
          <c:order val="0"/>
          <c:tx>
            <c:strRef>
              <c:f>'Data 1.16'!$C$4</c:f>
              <c:strCache>
                <c:ptCount val="1"/>
                <c:pt idx="0">
                  <c:v>Nominal GDP </c:v>
                </c:pt>
              </c:strCache>
            </c:strRef>
          </c:tx>
          <c:spPr>
            <a:solidFill>
              <a:schemeClr val="accent1"/>
            </a:solidFill>
            <a:ln>
              <a:noFill/>
            </a:ln>
            <a:effectLst/>
          </c:spPr>
          <c:invertIfNegative val="0"/>
          <c:cat>
            <c:numRef>
              <c:f>'Data 1.16'!$B$6:$B$27</c:f>
              <c:numCache>
                <c:formatCode>mmm\-yy</c:formatCode>
                <c:ptCount val="22"/>
                <c:pt idx="0">
                  <c:v>46082</c:v>
                </c:pt>
                <c:pt idx="1">
                  <c:v>46174</c:v>
                </c:pt>
                <c:pt idx="2">
                  <c:v>46266</c:v>
                </c:pt>
                <c:pt idx="3">
                  <c:v>46357</c:v>
                </c:pt>
                <c:pt idx="4">
                  <c:v>46447</c:v>
                </c:pt>
                <c:pt idx="5">
                  <c:v>46539</c:v>
                </c:pt>
                <c:pt idx="6">
                  <c:v>46631</c:v>
                </c:pt>
                <c:pt idx="7">
                  <c:v>46722</c:v>
                </c:pt>
                <c:pt idx="8">
                  <c:v>46813</c:v>
                </c:pt>
                <c:pt idx="9">
                  <c:v>46905</c:v>
                </c:pt>
                <c:pt idx="10">
                  <c:v>46997</c:v>
                </c:pt>
                <c:pt idx="11">
                  <c:v>47088</c:v>
                </c:pt>
                <c:pt idx="12">
                  <c:v>47178</c:v>
                </c:pt>
                <c:pt idx="13">
                  <c:v>47270</c:v>
                </c:pt>
                <c:pt idx="14">
                  <c:v>47362</c:v>
                </c:pt>
                <c:pt idx="15">
                  <c:v>47453</c:v>
                </c:pt>
                <c:pt idx="16">
                  <c:v>47543</c:v>
                </c:pt>
                <c:pt idx="17">
                  <c:v>47635</c:v>
                </c:pt>
                <c:pt idx="18">
                  <c:v>47727</c:v>
                </c:pt>
                <c:pt idx="19">
                  <c:v>47818</c:v>
                </c:pt>
                <c:pt idx="20">
                  <c:v>47908</c:v>
                </c:pt>
                <c:pt idx="21">
                  <c:v>48000</c:v>
                </c:pt>
              </c:numCache>
            </c:numRef>
          </c:cat>
          <c:val>
            <c:numRef>
              <c:f>'Data 1.16'!$C$6:$C$27</c:f>
              <c:numCache>
                <c:formatCode>0.0</c:formatCode>
                <c:ptCount val="22"/>
                <c:pt idx="0">
                  <c:v>0</c:v>
                </c:pt>
                <c:pt idx="1">
                  <c:v>3.6450165868018303E-2</c:v>
                </c:pt>
                <c:pt idx="2">
                  <c:v>1.6957190168341098E-2</c:v>
                </c:pt>
                <c:pt idx="3">
                  <c:v>-2.7488475254585799E-2</c:v>
                </c:pt>
                <c:pt idx="4">
                  <c:v>-3.1045340328319002E-2</c:v>
                </c:pt>
                <c:pt idx="5">
                  <c:v>-7.71687649469186E-2</c:v>
                </c:pt>
                <c:pt idx="6">
                  <c:v>-0.380931570224675</c:v>
                </c:pt>
                <c:pt idx="7">
                  <c:v>-0.47955479415941199</c:v>
                </c:pt>
                <c:pt idx="8">
                  <c:v>-0.52880005254746698</c:v>
                </c:pt>
                <c:pt idx="9">
                  <c:v>-0.58484170080646403</c:v>
                </c:pt>
                <c:pt idx="10">
                  <c:v>-0.60820845713806104</c:v>
                </c:pt>
                <c:pt idx="11">
                  <c:v>-0.62933173577493995</c:v>
                </c:pt>
                <c:pt idx="12">
                  <c:v>-0.64920571664697402</c:v>
                </c:pt>
                <c:pt idx="13">
                  <c:v>-0.67932715127721999</c:v>
                </c:pt>
                <c:pt idx="14">
                  <c:v>-0.72130920612153204</c:v>
                </c:pt>
                <c:pt idx="15">
                  <c:v>-0.77293839619733196</c:v>
                </c:pt>
                <c:pt idx="16">
                  <c:v>-0.83207070333219202</c:v>
                </c:pt>
                <c:pt idx="17">
                  <c:v>-0.89700245025710501</c:v>
                </c:pt>
                <c:pt idx="18">
                  <c:v>-0.96415715811622205</c:v>
                </c:pt>
                <c:pt idx="19">
                  <c:v>-1.0351365089536499</c:v>
                </c:pt>
                <c:pt idx="20">
                  <c:v>-1.1049444940645099</c:v>
                </c:pt>
                <c:pt idx="21">
                  <c:v>-1.1740370048801201</c:v>
                </c:pt>
              </c:numCache>
            </c:numRef>
          </c:val>
          <c:extLst>
            <c:ext xmlns:c16="http://schemas.microsoft.com/office/drawing/2014/chart" uri="{C3380CC4-5D6E-409C-BE32-E72D297353CC}">
              <c16:uniqueId val="{00000000-E1C8-4239-A869-D20339DC5C5E}"/>
            </c:ext>
          </c:extLst>
        </c:ser>
        <c:dLbls>
          <c:showLegendKey val="0"/>
          <c:showVal val="0"/>
          <c:showCatName val="0"/>
          <c:showSerName val="0"/>
          <c:showPercent val="0"/>
          <c:showBubbleSize val="0"/>
        </c:dLbls>
        <c:gapWidth val="0"/>
        <c:axId val="1747040799"/>
        <c:axId val="1747045599"/>
      </c:barChart>
      <c:lineChart>
        <c:grouping val="standard"/>
        <c:varyColors val="0"/>
        <c:ser>
          <c:idx val="1"/>
          <c:order val="1"/>
          <c:tx>
            <c:strRef>
              <c:f>'Data 1.16'!$D$4</c:f>
              <c:strCache>
                <c:ptCount val="1"/>
                <c:pt idx="0">
                  <c:v>Cycle </c:v>
                </c:pt>
              </c:strCache>
            </c:strRef>
          </c:tx>
          <c:spPr>
            <a:ln w="38100" cap="rnd">
              <a:solidFill>
                <a:schemeClr val="accent2"/>
              </a:solidFill>
              <a:round/>
            </a:ln>
            <a:effectLst/>
          </c:spPr>
          <c:marker>
            <c:symbol val="none"/>
          </c:marker>
          <c:cat>
            <c:numRef>
              <c:f>'Data 1.16'!$B$6:$B$27</c:f>
              <c:numCache>
                <c:formatCode>mmm\-yy</c:formatCode>
                <c:ptCount val="22"/>
                <c:pt idx="0">
                  <c:v>46082</c:v>
                </c:pt>
                <c:pt idx="1">
                  <c:v>46174</c:v>
                </c:pt>
                <c:pt idx="2">
                  <c:v>46266</c:v>
                </c:pt>
                <c:pt idx="3">
                  <c:v>46357</c:v>
                </c:pt>
                <c:pt idx="4">
                  <c:v>46447</c:v>
                </c:pt>
                <c:pt idx="5">
                  <c:v>46539</c:v>
                </c:pt>
                <c:pt idx="6">
                  <c:v>46631</c:v>
                </c:pt>
                <c:pt idx="7">
                  <c:v>46722</c:v>
                </c:pt>
                <c:pt idx="8">
                  <c:v>46813</c:v>
                </c:pt>
                <c:pt idx="9">
                  <c:v>46905</c:v>
                </c:pt>
                <c:pt idx="10">
                  <c:v>46997</c:v>
                </c:pt>
                <c:pt idx="11">
                  <c:v>47088</c:v>
                </c:pt>
                <c:pt idx="12">
                  <c:v>47178</c:v>
                </c:pt>
                <c:pt idx="13">
                  <c:v>47270</c:v>
                </c:pt>
                <c:pt idx="14">
                  <c:v>47362</c:v>
                </c:pt>
                <c:pt idx="15">
                  <c:v>47453</c:v>
                </c:pt>
                <c:pt idx="16">
                  <c:v>47543</c:v>
                </c:pt>
                <c:pt idx="17">
                  <c:v>47635</c:v>
                </c:pt>
                <c:pt idx="18">
                  <c:v>47727</c:v>
                </c:pt>
                <c:pt idx="19">
                  <c:v>47818</c:v>
                </c:pt>
                <c:pt idx="20">
                  <c:v>47908</c:v>
                </c:pt>
                <c:pt idx="21">
                  <c:v>48000</c:v>
                </c:pt>
              </c:numCache>
            </c:numRef>
          </c:cat>
          <c:val>
            <c:numRef>
              <c:f>'Data 1.16'!$D$6:$D$27</c:f>
              <c:numCache>
                <c:formatCode>0.0</c:formatCode>
                <c:ptCount val="22"/>
                <c:pt idx="0">
                  <c:v>0</c:v>
                </c:pt>
                <c:pt idx="1">
                  <c:v>1.1483987679818E-2</c:v>
                </c:pt>
                <c:pt idx="2">
                  <c:v>4.3738275718382402E-2</c:v>
                </c:pt>
                <c:pt idx="3">
                  <c:v>-1.0309909730020699E-2</c:v>
                </c:pt>
                <c:pt idx="4">
                  <c:v>-0.17653171159563399</c:v>
                </c:pt>
                <c:pt idx="5">
                  <c:v>-0.30966415567185401</c:v>
                </c:pt>
                <c:pt idx="6">
                  <c:v>-0.391308955118084</c:v>
                </c:pt>
                <c:pt idx="7">
                  <c:v>-0.43719002366223902</c:v>
                </c:pt>
                <c:pt idx="8">
                  <c:v>-0.45000647815288403</c:v>
                </c:pt>
                <c:pt idx="9">
                  <c:v>-0.43882429681445401</c:v>
                </c:pt>
                <c:pt idx="10">
                  <c:v>-0.39302361181693302</c:v>
                </c:pt>
                <c:pt idx="11">
                  <c:v>-0.34090011159925199</c:v>
                </c:pt>
                <c:pt idx="12">
                  <c:v>-0.28510206219157602</c:v>
                </c:pt>
                <c:pt idx="13">
                  <c:v>-0.23555602351955701</c:v>
                </c:pt>
                <c:pt idx="14">
                  <c:v>-0.19427174002133801</c:v>
                </c:pt>
                <c:pt idx="15">
                  <c:v>-0.159630475938076</c:v>
                </c:pt>
                <c:pt idx="16">
                  <c:v>-0.12976690106130301</c:v>
                </c:pt>
                <c:pt idx="17">
                  <c:v>-0.103258797798974</c:v>
                </c:pt>
                <c:pt idx="18">
                  <c:v>-7.7119779165951294E-2</c:v>
                </c:pt>
                <c:pt idx="19">
                  <c:v>-5.2818481524015401E-2</c:v>
                </c:pt>
                <c:pt idx="20">
                  <c:v>-2.93676486119267E-2</c:v>
                </c:pt>
                <c:pt idx="21">
                  <c:v>-4.8508139103194403E-3</c:v>
                </c:pt>
              </c:numCache>
            </c:numRef>
          </c:val>
          <c:smooth val="0"/>
          <c:extLst>
            <c:ext xmlns:c16="http://schemas.microsoft.com/office/drawing/2014/chart" uri="{C3380CC4-5D6E-409C-BE32-E72D297353CC}">
              <c16:uniqueId val="{00000001-E1C8-4239-A869-D20339DC5C5E}"/>
            </c:ext>
          </c:extLst>
        </c:ser>
        <c:ser>
          <c:idx val="2"/>
          <c:order val="2"/>
          <c:tx>
            <c:strRef>
              <c:f>'Data 1.16'!$E$4</c:f>
              <c:strCache>
                <c:ptCount val="1"/>
                <c:pt idx="0">
                  <c:v>Potential </c:v>
                </c:pt>
              </c:strCache>
            </c:strRef>
          </c:tx>
          <c:spPr>
            <a:ln w="38100" cap="rnd">
              <a:solidFill>
                <a:schemeClr val="accent3"/>
              </a:solidFill>
              <a:round/>
            </a:ln>
            <a:effectLst/>
          </c:spPr>
          <c:marker>
            <c:symbol val="none"/>
          </c:marker>
          <c:cat>
            <c:numRef>
              <c:f>'Data 1.16'!$B$6:$B$27</c:f>
              <c:numCache>
                <c:formatCode>mmm\-yy</c:formatCode>
                <c:ptCount val="22"/>
                <c:pt idx="0">
                  <c:v>46082</c:v>
                </c:pt>
                <c:pt idx="1">
                  <c:v>46174</c:v>
                </c:pt>
                <c:pt idx="2">
                  <c:v>46266</c:v>
                </c:pt>
                <c:pt idx="3">
                  <c:v>46357</c:v>
                </c:pt>
                <c:pt idx="4">
                  <c:v>46447</c:v>
                </c:pt>
                <c:pt idx="5">
                  <c:v>46539</c:v>
                </c:pt>
                <c:pt idx="6">
                  <c:v>46631</c:v>
                </c:pt>
                <c:pt idx="7">
                  <c:v>46722</c:v>
                </c:pt>
                <c:pt idx="8">
                  <c:v>46813</c:v>
                </c:pt>
                <c:pt idx="9">
                  <c:v>46905</c:v>
                </c:pt>
                <c:pt idx="10">
                  <c:v>46997</c:v>
                </c:pt>
                <c:pt idx="11">
                  <c:v>47088</c:v>
                </c:pt>
                <c:pt idx="12">
                  <c:v>47178</c:v>
                </c:pt>
                <c:pt idx="13">
                  <c:v>47270</c:v>
                </c:pt>
                <c:pt idx="14">
                  <c:v>47362</c:v>
                </c:pt>
                <c:pt idx="15">
                  <c:v>47453</c:v>
                </c:pt>
                <c:pt idx="16">
                  <c:v>47543</c:v>
                </c:pt>
                <c:pt idx="17">
                  <c:v>47635</c:v>
                </c:pt>
                <c:pt idx="18">
                  <c:v>47727</c:v>
                </c:pt>
                <c:pt idx="19">
                  <c:v>47818</c:v>
                </c:pt>
                <c:pt idx="20">
                  <c:v>47908</c:v>
                </c:pt>
                <c:pt idx="21">
                  <c:v>48000</c:v>
                </c:pt>
              </c:numCache>
            </c:numRef>
          </c:cat>
          <c:val>
            <c:numRef>
              <c:f>'Data 1.16'!$E$6:$E$27</c:f>
              <c:numCache>
                <c:formatCode>0.0</c:formatCode>
                <c:ptCount val="22"/>
                <c:pt idx="0">
                  <c:v>0</c:v>
                </c:pt>
                <c:pt idx="1">
                  <c:v>-1.48254380314938E-2</c:v>
                </c:pt>
                <c:pt idx="2">
                  <c:v>-4.2286910339726098E-2</c:v>
                </c:pt>
                <c:pt idx="3">
                  <c:v>-8.0574679427854706E-2</c:v>
                </c:pt>
                <c:pt idx="4">
                  <c:v>-0.12818538443821101</c:v>
                </c:pt>
                <c:pt idx="5">
                  <c:v>-0.183863291443913</c:v>
                </c:pt>
                <c:pt idx="6">
                  <c:v>-0.246553187384734</c:v>
                </c:pt>
                <c:pt idx="7">
                  <c:v>-0.315362597034891</c:v>
                </c:pt>
                <c:pt idx="8">
                  <c:v>-0.38953146453104598</c:v>
                </c:pt>
                <c:pt idx="9">
                  <c:v>-0.46840781113496599</c:v>
                </c:pt>
                <c:pt idx="10">
                  <c:v>-0.55142817799151</c:v>
                </c:pt>
                <c:pt idx="11">
                  <c:v>-0.63810190010008205</c:v>
                </c:pt>
                <c:pt idx="12">
                  <c:v>-0.72799844838277705</c:v>
                </c:pt>
                <c:pt idx="13">
                  <c:v>-0.82073722899849599</c:v>
                </c:pt>
                <c:pt idx="14">
                  <c:v>-0.91597934838364303</c:v>
                </c:pt>
                <c:pt idx="15">
                  <c:v>-1.0134209609921001</c:v>
                </c:pt>
                <c:pt idx="16">
                  <c:v>-1.1127878787847201</c:v>
                </c:pt>
                <c:pt idx="17">
                  <c:v>-1.21383119454276</c:v>
                </c:pt>
                <c:pt idx="18">
                  <c:v>-1.3163237150392799</c:v>
                </c:pt>
                <c:pt idx="19">
                  <c:v>-1.4200570538355299</c:v>
                </c:pt>
                <c:pt idx="20">
                  <c:v>-1.52483924537273</c:v>
                </c:pt>
                <c:pt idx="21">
                  <c:v>-1.63049278069138</c:v>
                </c:pt>
              </c:numCache>
            </c:numRef>
          </c:val>
          <c:smooth val="0"/>
          <c:extLst>
            <c:ext xmlns:c16="http://schemas.microsoft.com/office/drawing/2014/chart" uri="{C3380CC4-5D6E-409C-BE32-E72D297353CC}">
              <c16:uniqueId val="{00000002-E1C8-4239-A869-D20339DC5C5E}"/>
            </c:ext>
          </c:extLst>
        </c:ser>
        <c:ser>
          <c:idx val="3"/>
          <c:order val="3"/>
          <c:tx>
            <c:strRef>
              <c:f>'Data 1.16'!$F$4</c:f>
              <c:strCache>
                <c:ptCount val="1"/>
                <c:pt idx="0">
                  <c:v>Terms of Trade </c:v>
                </c:pt>
              </c:strCache>
            </c:strRef>
          </c:tx>
          <c:spPr>
            <a:ln w="38100" cap="rnd">
              <a:solidFill>
                <a:schemeClr val="accent4"/>
              </a:solidFill>
              <a:round/>
            </a:ln>
            <a:effectLst/>
          </c:spPr>
          <c:marker>
            <c:symbol val="none"/>
          </c:marker>
          <c:cat>
            <c:numRef>
              <c:f>'Data 1.16'!$B$6:$B$27</c:f>
              <c:numCache>
                <c:formatCode>mmm\-yy</c:formatCode>
                <c:ptCount val="22"/>
                <c:pt idx="0">
                  <c:v>46082</c:v>
                </c:pt>
                <c:pt idx="1">
                  <c:v>46174</c:v>
                </c:pt>
                <c:pt idx="2">
                  <c:v>46266</c:v>
                </c:pt>
                <c:pt idx="3">
                  <c:v>46357</c:v>
                </c:pt>
                <c:pt idx="4">
                  <c:v>46447</c:v>
                </c:pt>
                <c:pt idx="5">
                  <c:v>46539</c:v>
                </c:pt>
                <c:pt idx="6">
                  <c:v>46631</c:v>
                </c:pt>
                <c:pt idx="7">
                  <c:v>46722</c:v>
                </c:pt>
                <c:pt idx="8">
                  <c:v>46813</c:v>
                </c:pt>
                <c:pt idx="9">
                  <c:v>46905</c:v>
                </c:pt>
                <c:pt idx="10">
                  <c:v>46997</c:v>
                </c:pt>
                <c:pt idx="11">
                  <c:v>47088</c:v>
                </c:pt>
                <c:pt idx="12">
                  <c:v>47178</c:v>
                </c:pt>
                <c:pt idx="13">
                  <c:v>47270</c:v>
                </c:pt>
                <c:pt idx="14">
                  <c:v>47362</c:v>
                </c:pt>
                <c:pt idx="15">
                  <c:v>47453</c:v>
                </c:pt>
                <c:pt idx="16">
                  <c:v>47543</c:v>
                </c:pt>
                <c:pt idx="17">
                  <c:v>47635</c:v>
                </c:pt>
                <c:pt idx="18">
                  <c:v>47727</c:v>
                </c:pt>
                <c:pt idx="19">
                  <c:v>47818</c:v>
                </c:pt>
                <c:pt idx="20">
                  <c:v>47908</c:v>
                </c:pt>
                <c:pt idx="21">
                  <c:v>48000</c:v>
                </c:pt>
              </c:numCache>
            </c:numRef>
          </c:cat>
          <c:val>
            <c:numRef>
              <c:f>'Data 1.16'!$F$6:$F$27</c:f>
              <c:numCache>
                <c:formatCode>0.0</c:formatCode>
                <c:ptCount val="22"/>
                <c:pt idx="0">
                  <c:v>0</c:v>
                </c:pt>
                <c:pt idx="1">
                  <c:v>3.9791616219470097E-2</c:v>
                </c:pt>
                <c:pt idx="2">
                  <c:v>-2.4611117358607999E-2</c:v>
                </c:pt>
                <c:pt idx="3">
                  <c:v>-0.30537821347536598</c:v>
                </c:pt>
                <c:pt idx="4">
                  <c:v>-0.52631336842753895</c:v>
                </c:pt>
                <c:pt idx="5">
                  <c:v>-0.45099430008624602</c:v>
                </c:pt>
                <c:pt idx="6">
                  <c:v>-0.44379465934179602</c:v>
                </c:pt>
                <c:pt idx="7">
                  <c:v>-0.30669884724403501</c:v>
                </c:pt>
                <c:pt idx="8">
                  <c:v>-0.225628669107858</c:v>
                </c:pt>
                <c:pt idx="9">
                  <c:v>-0.228725208673767</c:v>
                </c:pt>
                <c:pt idx="10">
                  <c:v>-0.221603410618115</c:v>
                </c:pt>
                <c:pt idx="11">
                  <c:v>-0.21214635238379601</c:v>
                </c:pt>
                <c:pt idx="12">
                  <c:v>-0.20136690951287101</c:v>
                </c:pt>
                <c:pt idx="13">
                  <c:v>-0.19106619544079501</c:v>
                </c:pt>
                <c:pt idx="14">
                  <c:v>-0.181112311180681</c:v>
                </c:pt>
                <c:pt idx="15">
                  <c:v>-0.17123049111736</c:v>
                </c:pt>
                <c:pt idx="16">
                  <c:v>-0.16147259606792799</c:v>
                </c:pt>
                <c:pt idx="17">
                  <c:v>-0.15189104444939</c:v>
                </c:pt>
                <c:pt idx="18">
                  <c:v>-0.14233796301208099</c:v>
                </c:pt>
                <c:pt idx="19">
                  <c:v>-0.13325632631373799</c:v>
                </c:pt>
                <c:pt idx="20">
                  <c:v>-0.12130754760614799</c:v>
                </c:pt>
                <c:pt idx="21">
                  <c:v>-0.109274081291184</c:v>
                </c:pt>
              </c:numCache>
            </c:numRef>
          </c:val>
          <c:smooth val="0"/>
          <c:extLst>
            <c:ext xmlns:c16="http://schemas.microsoft.com/office/drawing/2014/chart" uri="{C3380CC4-5D6E-409C-BE32-E72D297353CC}">
              <c16:uniqueId val="{00000003-E1C8-4239-A869-D20339DC5C5E}"/>
            </c:ext>
          </c:extLst>
        </c:ser>
        <c:ser>
          <c:idx val="4"/>
          <c:order val="4"/>
          <c:tx>
            <c:strRef>
              <c:f>'Data 1.16'!$G$4</c:f>
              <c:strCache>
                <c:ptCount val="1"/>
                <c:pt idx="0">
                  <c:v>Price level</c:v>
                </c:pt>
              </c:strCache>
            </c:strRef>
          </c:tx>
          <c:spPr>
            <a:ln w="38100" cap="rnd">
              <a:solidFill>
                <a:schemeClr val="accent5"/>
              </a:solidFill>
              <a:round/>
            </a:ln>
            <a:effectLst/>
          </c:spPr>
          <c:marker>
            <c:symbol val="none"/>
          </c:marker>
          <c:cat>
            <c:numRef>
              <c:f>'Data 1.16'!$B$6:$B$27</c:f>
              <c:numCache>
                <c:formatCode>mmm\-yy</c:formatCode>
                <c:ptCount val="22"/>
                <c:pt idx="0">
                  <c:v>46082</c:v>
                </c:pt>
                <c:pt idx="1">
                  <c:v>46174</c:v>
                </c:pt>
                <c:pt idx="2">
                  <c:v>46266</c:v>
                </c:pt>
                <c:pt idx="3">
                  <c:v>46357</c:v>
                </c:pt>
                <c:pt idx="4">
                  <c:v>46447</c:v>
                </c:pt>
                <c:pt idx="5">
                  <c:v>46539</c:v>
                </c:pt>
                <c:pt idx="6">
                  <c:v>46631</c:v>
                </c:pt>
                <c:pt idx="7">
                  <c:v>46722</c:v>
                </c:pt>
                <c:pt idx="8">
                  <c:v>46813</c:v>
                </c:pt>
                <c:pt idx="9">
                  <c:v>46905</c:v>
                </c:pt>
                <c:pt idx="10">
                  <c:v>46997</c:v>
                </c:pt>
                <c:pt idx="11">
                  <c:v>47088</c:v>
                </c:pt>
                <c:pt idx="12">
                  <c:v>47178</c:v>
                </c:pt>
                <c:pt idx="13">
                  <c:v>47270</c:v>
                </c:pt>
                <c:pt idx="14">
                  <c:v>47362</c:v>
                </c:pt>
                <c:pt idx="15">
                  <c:v>47453</c:v>
                </c:pt>
                <c:pt idx="16">
                  <c:v>47543</c:v>
                </c:pt>
                <c:pt idx="17">
                  <c:v>47635</c:v>
                </c:pt>
                <c:pt idx="18">
                  <c:v>47727</c:v>
                </c:pt>
                <c:pt idx="19">
                  <c:v>47818</c:v>
                </c:pt>
                <c:pt idx="20">
                  <c:v>47908</c:v>
                </c:pt>
                <c:pt idx="21">
                  <c:v>48000</c:v>
                </c:pt>
              </c:numCache>
            </c:numRef>
          </c:cat>
          <c:val>
            <c:numRef>
              <c:f>'Data 1.16'!$G$6:$G$27</c:f>
              <c:numCache>
                <c:formatCode>0.0</c:formatCode>
                <c:ptCount val="22"/>
                <c:pt idx="0">
                  <c:v>0</c:v>
                </c:pt>
                <c:pt idx="1">
                  <c:v>0</c:v>
                </c:pt>
                <c:pt idx="2">
                  <c:v>4.0116942147506003E-2</c:v>
                </c:pt>
                <c:pt idx="3">
                  <c:v>0.36877432737753602</c:v>
                </c:pt>
                <c:pt idx="4">
                  <c:v>0.79998512413351297</c:v>
                </c:pt>
                <c:pt idx="5">
                  <c:v>0.86735298225403301</c:v>
                </c:pt>
                <c:pt idx="6">
                  <c:v>0.70072523161968503</c:v>
                </c:pt>
                <c:pt idx="7">
                  <c:v>0.57969667378119905</c:v>
                </c:pt>
                <c:pt idx="8">
                  <c:v>0.53636655924446996</c:v>
                </c:pt>
                <c:pt idx="9">
                  <c:v>0.55111561581600199</c:v>
                </c:pt>
                <c:pt idx="10">
                  <c:v>0.55784674328958705</c:v>
                </c:pt>
                <c:pt idx="11">
                  <c:v>0.56181662830783796</c:v>
                </c:pt>
                <c:pt idx="12">
                  <c:v>0.56526170344170601</c:v>
                </c:pt>
                <c:pt idx="13">
                  <c:v>0.56803229668105304</c:v>
                </c:pt>
                <c:pt idx="14">
                  <c:v>0.57005419346421604</c:v>
                </c:pt>
                <c:pt idx="15">
                  <c:v>0.57134353184915199</c:v>
                </c:pt>
                <c:pt idx="16">
                  <c:v>0.57195667258326899</c:v>
                </c:pt>
                <c:pt idx="17">
                  <c:v>0.57197858653398703</c:v>
                </c:pt>
                <c:pt idx="18">
                  <c:v>0.57162429910147206</c:v>
                </c:pt>
                <c:pt idx="19">
                  <c:v>0.57099535272004598</c:v>
                </c:pt>
                <c:pt idx="20">
                  <c:v>0.57056994752588197</c:v>
                </c:pt>
                <c:pt idx="21">
                  <c:v>0.57058067101286203</c:v>
                </c:pt>
              </c:numCache>
            </c:numRef>
          </c:val>
          <c:smooth val="0"/>
          <c:extLst>
            <c:ext xmlns:c16="http://schemas.microsoft.com/office/drawing/2014/chart" uri="{C3380CC4-5D6E-409C-BE32-E72D297353CC}">
              <c16:uniqueId val="{00000004-E1C8-4239-A869-D20339DC5C5E}"/>
            </c:ext>
          </c:extLst>
        </c:ser>
        <c:dLbls>
          <c:showLegendKey val="0"/>
          <c:showVal val="0"/>
          <c:showCatName val="0"/>
          <c:showSerName val="0"/>
          <c:showPercent val="0"/>
          <c:showBubbleSize val="0"/>
        </c:dLbls>
        <c:marker val="1"/>
        <c:smooth val="0"/>
        <c:axId val="1747040799"/>
        <c:axId val="1747045599"/>
      </c:lineChart>
      <c:dateAx>
        <c:axId val="1747040799"/>
        <c:scaling>
          <c:orientation val="minMax"/>
        </c:scaling>
        <c:delete val="0"/>
        <c:axPos val="b"/>
        <c:title>
          <c:tx>
            <c:rich>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r>
                  <a:rPr lang="en-NZ" b="1"/>
                  <a:t>Quarterly</a:t>
                </a:r>
              </a:p>
            </c:rich>
          </c:tx>
          <c:layout>
            <c:manualLayout>
              <c:xMode val="edge"/>
              <c:yMode val="edge"/>
              <c:x val="0.44525133098392233"/>
              <c:y val="0.87218023122277477"/>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title>
        <c:numFmt formatCode="mmm\-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747045599"/>
        <c:crosses val="autoZero"/>
        <c:auto val="1"/>
        <c:lblOffset val="100"/>
        <c:baseTimeUnit val="months"/>
        <c:majorUnit val="12"/>
      </c:dateAx>
      <c:valAx>
        <c:axId val="1747045599"/>
        <c:scaling>
          <c:orientation val="minMax"/>
        </c:scaling>
        <c:delete val="0"/>
        <c:axPos val="l"/>
        <c:majorGridlines>
          <c:spPr>
            <a:ln w="9525" cap="flat" cmpd="sng" algn="ctr">
              <a:solidFill>
                <a:srgbClr val="A9A7A5"/>
              </a:solidFill>
              <a:round/>
            </a:ln>
            <a:effectLst/>
          </c:spPr>
        </c:majorGridlines>
        <c:numFmt formatCode="0.0" sourceLinked="1"/>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crossAx val="1747040799"/>
        <c:crossesAt val="46174"/>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800">
          <a:solidFill>
            <a:sysClr val="windowText" lastClr="000000"/>
          </a:solidFill>
        </a:defRPr>
      </a:pPr>
      <a:endParaRPr lang="en-US"/>
    </a:p>
  </c:txPr>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16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   </a:t>
            </a:r>
          </a:p>
        </c:rich>
      </c:tx>
      <c:overlay val="0"/>
      <c:spPr>
        <a:noFill/>
        <a:ln>
          <a:noFill/>
        </a:ln>
        <a:effectLst/>
      </c:spPr>
      <c:txPr>
        <a:bodyPr rot="0" spcFirstLastPara="1" vertOverflow="ellipsis" vert="horz" wrap="square" anchor="ctr" anchorCtr="1"/>
        <a:lstStyle/>
        <a:p>
          <a:pPr>
            <a:defRPr sz="216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6.6232163721070977E-2"/>
          <c:y val="0.10696746735737465"/>
          <c:w val="0.89114045148128063"/>
          <c:h val="0.61788088497847371"/>
        </c:manualLayout>
      </c:layout>
      <c:barChart>
        <c:barDir val="col"/>
        <c:grouping val="clustered"/>
        <c:varyColors val="0"/>
        <c:ser>
          <c:idx val="0"/>
          <c:order val="1"/>
          <c:tx>
            <c:strRef>
              <c:f>'Data 2.1'!$C$5</c:f>
              <c:strCache>
                <c:ptCount val="1"/>
                <c:pt idx="0">
                  <c:v>OBEGALx </c:v>
                </c:pt>
              </c:strCache>
            </c:strRef>
          </c:tx>
          <c:spPr>
            <a:solidFill>
              <a:schemeClr val="accent1"/>
            </a:solidFill>
            <a:ln w="38100">
              <a:noFill/>
            </a:ln>
            <a:effectLst/>
          </c:spPr>
          <c:invertIfNegative val="0"/>
          <c:cat>
            <c:strRef>
              <c:f>'Data 2.1'!$B$6:$B$15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2.1'!$C$6:$C$15</c:f>
              <c:numCache>
                <c:formatCode>0.0</c:formatCode>
                <c:ptCount val="10"/>
                <c:pt idx="0">
                  <c:v>-8.664022000000001</c:v>
                </c:pt>
                <c:pt idx="1">
                  <c:v>-7.1989050000000008</c:v>
                </c:pt>
                <c:pt idx="2">
                  <c:v>-8.7729999999999997</c:v>
                </c:pt>
                <c:pt idx="3">
                  <c:v>-9.3059999999999992</c:v>
                </c:pt>
                <c:pt idx="4">
                  <c:v>-8.641</c:v>
                </c:pt>
                <c:pt idx="5">
                  <c:v>-6.75</c:v>
                </c:pt>
                <c:pt idx="6">
                  <c:v>-0.83399999999999996</c:v>
                </c:pt>
                <c:pt idx="7">
                  <c:v>4.016</c:v>
                </c:pt>
                <c:pt idx="8">
                  <c:v>8.0570000000000004</c:v>
                </c:pt>
                <c:pt idx="9">
                  <c:v>11.693</c:v>
                </c:pt>
              </c:numCache>
            </c:numRef>
          </c:val>
          <c:extLst>
            <c:ext xmlns:c16="http://schemas.microsoft.com/office/drawing/2014/chart" uri="{C3380CC4-5D6E-409C-BE32-E72D297353CC}">
              <c16:uniqueId val="{00000000-A834-48FD-A20D-37DFF57D8377}"/>
            </c:ext>
          </c:extLst>
        </c:ser>
        <c:dLbls>
          <c:showLegendKey val="0"/>
          <c:showVal val="0"/>
          <c:showCatName val="0"/>
          <c:showSerName val="0"/>
          <c:showPercent val="0"/>
          <c:showBubbleSize val="0"/>
        </c:dLbls>
        <c:gapWidth val="150"/>
        <c:axId val="1866599279"/>
        <c:axId val="430942575"/>
      </c:barChart>
      <c:lineChart>
        <c:grouping val="standard"/>
        <c:varyColors val="0"/>
        <c:ser>
          <c:idx val="1"/>
          <c:order val="2"/>
          <c:tx>
            <c:strRef>
              <c:f>'Data 2.1'!$E$5</c:f>
              <c:strCache>
                <c:ptCount val="1"/>
                <c:pt idx="0">
                  <c:v>Cyclically adjusted OBEGALx (RHS - potential GDP)</c:v>
                </c:pt>
              </c:strCache>
            </c:strRef>
          </c:tx>
          <c:spPr>
            <a:ln w="38100" cap="rnd">
              <a:solidFill>
                <a:srgbClr val="67A854"/>
              </a:solidFill>
              <a:round/>
            </a:ln>
            <a:effectLst/>
          </c:spPr>
          <c:marker>
            <c:symbol val="none"/>
          </c:marker>
          <c:cat>
            <c:strRef>
              <c:f>'Data 2.1'!$B$6:$B$15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2.1'!$E$6:$E$15</c:f>
              <c:numCache>
                <c:formatCode>0.0</c:formatCode>
                <c:ptCount val="10"/>
                <c:pt idx="0">
                  <c:v>-3.7637312609171016</c:v>
                </c:pt>
                <c:pt idx="1">
                  <c:v>-2.8048843148313138</c:v>
                </c:pt>
                <c:pt idx="2">
                  <c:v>-2.4877698691577388</c:v>
                </c:pt>
                <c:pt idx="3">
                  <c:v>-1.2916540914042605</c:v>
                </c:pt>
                <c:pt idx="4">
                  <c:v>-0.95249500464835746</c:v>
                </c:pt>
                <c:pt idx="5">
                  <c:v>-0.67404573576546456</c:v>
                </c:pt>
                <c:pt idx="6">
                  <c:v>0.13691406536752818</c:v>
                </c:pt>
                <c:pt idx="7">
                  <c:v>0.83202488659511831</c:v>
                </c:pt>
                <c:pt idx="8">
                  <c:v>1.4133628488166381</c:v>
                </c:pt>
                <c:pt idx="9">
                  <c:v>1.9898404710816466</c:v>
                </c:pt>
              </c:numCache>
            </c:numRef>
          </c:val>
          <c:smooth val="0"/>
          <c:extLst>
            <c:ext xmlns:c16="http://schemas.microsoft.com/office/drawing/2014/chart" uri="{C3380CC4-5D6E-409C-BE32-E72D297353CC}">
              <c16:uniqueId val="{00000001-A834-48FD-A20D-37DFF57D8377}"/>
            </c:ext>
          </c:extLst>
        </c:ser>
        <c:ser>
          <c:idx val="3"/>
          <c:order val="0"/>
          <c:tx>
            <c:strRef>
              <c:f>'Data 2.1'!$D$5</c:f>
              <c:strCache>
                <c:ptCount val="1"/>
                <c:pt idx="0">
                  <c:v>OBEGALx (RHS - GDP)</c:v>
                </c:pt>
              </c:strCache>
            </c:strRef>
          </c:tx>
          <c:spPr>
            <a:ln w="38100" cap="rnd">
              <a:solidFill>
                <a:srgbClr val="3E403A"/>
              </a:solidFill>
              <a:round/>
            </a:ln>
            <a:effectLst/>
          </c:spPr>
          <c:marker>
            <c:symbol val="none"/>
          </c:marker>
          <c:cat>
            <c:strRef>
              <c:f>'Data 2.1'!$B$6:$B$15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2.1'!$D$6:$D$15</c:f>
              <c:numCache>
                <c:formatCode>0.0</c:formatCode>
                <c:ptCount val="10"/>
                <c:pt idx="0">
                  <c:v>-2.4</c:v>
                </c:pt>
                <c:pt idx="1">
                  <c:v>-1.7999999999999998</c:v>
                </c:pt>
                <c:pt idx="2">
                  <c:v>-2.1</c:v>
                </c:pt>
                <c:pt idx="3">
                  <c:v>-2.1</c:v>
                </c:pt>
                <c:pt idx="4">
                  <c:v>-1.9</c:v>
                </c:pt>
                <c:pt idx="5">
                  <c:v>-1.4000000000000001</c:v>
                </c:pt>
                <c:pt idx="6">
                  <c:v>-0.2</c:v>
                </c:pt>
                <c:pt idx="7">
                  <c:v>0.8</c:v>
                </c:pt>
                <c:pt idx="8" formatCode="General">
                  <c:v>1.4000000000000001</c:v>
                </c:pt>
                <c:pt idx="9" formatCode="_(* #,##0.0_);_(* \(#,##0.0\);_(* &quot;-&quot;??_);_(@_)">
                  <c:v>2</c:v>
                </c:pt>
              </c:numCache>
            </c:numRef>
          </c:val>
          <c:smooth val="0"/>
          <c:extLst>
            <c:ext xmlns:c16="http://schemas.microsoft.com/office/drawing/2014/chart" uri="{C3380CC4-5D6E-409C-BE32-E72D297353CC}">
              <c16:uniqueId val="{00000002-A834-48FD-A20D-37DFF57D8377}"/>
            </c:ext>
          </c:extLst>
        </c:ser>
        <c:dLbls>
          <c:showLegendKey val="0"/>
          <c:showVal val="0"/>
          <c:showCatName val="0"/>
          <c:showSerName val="0"/>
          <c:showPercent val="0"/>
          <c:showBubbleSize val="0"/>
        </c:dLbls>
        <c:marker val="1"/>
        <c:smooth val="0"/>
        <c:axId val="352043455"/>
        <c:axId val="352041055"/>
        <c:extLst/>
      </c:lineChart>
      <c:catAx>
        <c:axId val="1866599279"/>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NZ" b="1" baseline="0">
                    <a:solidFill>
                      <a:sysClr val="windowText" lastClr="000000"/>
                    </a:solidFill>
                  </a:rPr>
                  <a:t>Year ending 30 June</a:t>
                </a:r>
              </a:p>
            </c:rich>
          </c:tx>
          <c:layout>
            <c:manualLayout>
              <c:xMode val="edge"/>
              <c:yMode val="edge"/>
              <c:x val="0.38458450460444088"/>
              <c:y val="0.8014106375834984"/>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low"/>
        <c:spPr>
          <a:noFill/>
          <a:ln w="3175" cap="flat" cmpd="sng" algn="ctr">
            <a:solidFill>
              <a:schemeClr val="tx1"/>
            </a:solidFill>
            <a:round/>
          </a:ln>
          <a:effectLst/>
        </c:spPr>
        <c:txPr>
          <a:bodyPr rot="0" spcFirstLastPara="1" vertOverflow="ellipsis"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30942575"/>
        <c:crossesAt val="0.15000000000000002"/>
        <c:auto val="1"/>
        <c:lblAlgn val="ctr"/>
        <c:lblOffset val="100"/>
        <c:noMultiLvlLbl val="0"/>
      </c:catAx>
      <c:valAx>
        <c:axId val="430942575"/>
        <c:scaling>
          <c:orientation val="minMax"/>
        </c:scaling>
        <c:delete val="0"/>
        <c:axPos val="l"/>
        <c:majorGridlines>
          <c:spPr>
            <a:ln w="9525" cap="flat" cmpd="sng" algn="ctr">
              <a:solidFill>
                <a:srgbClr val="A9A7A5"/>
              </a:solidFill>
              <a:round/>
            </a:ln>
            <a:effectLst/>
          </c:spPr>
        </c:majorGridlines>
        <c:title>
          <c:tx>
            <c:rich>
              <a:bodyPr rot="0" spcFirstLastPara="1" vertOverflow="ellipsis"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NZ" b="1">
                    <a:solidFill>
                      <a:sysClr val="windowText" lastClr="000000"/>
                    </a:solidFill>
                  </a:rPr>
                  <a:t>$billions</a:t>
                </a:r>
              </a:p>
            </c:rich>
          </c:tx>
          <c:layout>
            <c:manualLayout>
              <c:xMode val="edge"/>
              <c:yMode val="edge"/>
              <c:x val="6.8241472072795486E-3"/>
              <c:y val="1.3364177926508463E-2"/>
            </c:manualLayout>
          </c:layout>
          <c:overlay val="0"/>
          <c:spPr>
            <a:noFill/>
            <a:ln>
              <a:noFill/>
            </a:ln>
            <a:effectLst/>
          </c:spPr>
          <c:txPr>
            <a:bodyPr rot="0" spcFirstLastPara="1" vertOverflow="ellipsis"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66599279"/>
        <c:crossesAt val="6"/>
        <c:crossBetween val="between"/>
        <c:majorUnit val="5"/>
      </c:valAx>
      <c:valAx>
        <c:axId val="352041055"/>
        <c:scaling>
          <c:orientation val="minMax"/>
          <c:max val="6"/>
          <c:min val="-6"/>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52043455"/>
        <c:crosses val="max"/>
        <c:crossBetween val="between"/>
      </c:valAx>
      <c:catAx>
        <c:axId val="352043455"/>
        <c:scaling>
          <c:orientation val="minMax"/>
        </c:scaling>
        <c:delete val="1"/>
        <c:axPos val="b"/>
        <c:numFmt formatCode="General" sourceLinked="1"/>
        <c:majorTickMark val="out"/>
        <c:minorTickMark val="none"/>
        <c:tickLblPos val="nextTo"/>
        <c:crossAx val="352041055"/>
        <c:crosses val="autoZero"/>
        <c:auto val="1"/>
        <c:lblAlgn val="ctr"/>
        <c:lblOffset val="100"/>
        <c:noMultiLvlLbl val="0"/>
      </c:catAx>
      <c:spPr>
        <a:noFill/>
        <a:ln w="9525">
          <a:noFill/>
        </a:ln>
        <a:effectLst/>
      </c:spPr>
    </c:plotArea>
    <c:legend>
      <c:legendPos val="b"/>
      <c:legendEntry>
        <c:idx val="1"/>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Entry>
      <c:layout>
        <c:manualLayout>
          <c:xMode val="edge"/>
          <c:yMode val="edge"/>
          <c:x val="4.8409845605000782E-3"/>
          <c:y val="0.83909173512923796"/>
          <c:w val="0.99242241328876768"/>
          <c:h val="0.1448308752337176"/>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800">
          <a:latin typeface="Arial" panose="020B0604020202020204" pitchFamily="34" charset="0"/>
          <a:cs typeface="Arial" panose="020B0604020202020204" pitchFamily="34" charset="0"/>
        </a:defRPr>
      </a:pPr>
      <a:endParaRPr lang="en-US"/>
    </a:p>
  </c:txPr>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5"/>
          <c:order val="0"/>
          <c:tx>
            <c:strRef>
              <c:f>'Data 2.2 '!$B$6</c:f>
              <c:strCache>
                <c:ptCount val="1"/>
                <c:pt idx="0">
                  <c:v> Budget 2024 </c:v>
                </c:pt>
              </c:strCache>
            </c:strRef>
          </c:tx>
          <c:spPr>
            <a:solidFill>
              <a:srgbClr val="A9A7A5"/>
            </a:solidFill>
          </c:spPr>
          <c:invertIfNegative val="0"/>
          <c:cat>
            <c:numRef>
              <c:f>'Data 2.2 '!$C$5:$F$5</c:f>
              <c:numCache>
                <c:formatCode>General</c:formatCode>
                <c:ptCount val="4"/>
                <c:pt idx="0">
                  <c:v>2027</c:v>
                </c:pt>
                <c:pt idx="1">
                  <c:v>2028</c:v>
                </c:pt>
                <c:pt idx="2">
                  <c:v>2029</c:v>
                </c:pt>
                <c:pt idx="3">
                  <c:v>2030</c:v>
                </c:pt>
              </c:numCache>
            </c:numRef>
          </c:cat>
          <c:val>
            <c:numRef>
              <c:f>'Data 2.2 '!$C$6:$F$6</c:f>
              <c:numCache>
                <c:formatCode>_(* #,##0.0_);_(* \(#,##0.0\);_(* "-"??_);_(@_)</c:formatCode>
                <c:ptCount val="4"/>
                <c:pt idx="0">
                  <c:v>3.1520000000000001</c:v>
                </c:pt>
                <c:pt idx="1">
                  <c:v>3.363</c:v>
                </c:pt>
                <c:pt idx="2">
                  <c:v>3.363</c:v>
                </c:pt>
                <c:pt idx="3">
                  <c:v>3.363</c:v>
                </c:pt>
              </c:numCache>
            </c:numRef>
          </c:val>
          <c:extLst>
            <c:ext xmlns:c16="http://schemas.microsoft.com/office/drawing/2014/chart" uri="{C3380CC4-5D6E-409C-BE32-E72D297353CC}">
              <c16:uniqueId val="{00000000-CF0D-46A4-ABDC-6879B9DD5027}"/>
            </c:ext>
          </c:extLst>
        </c:ser>
        <c:ser>
          <c:idx val="4"/>
          <c:order val="1"/>
          <c:tx>
            <c:strRef>
              <c:f>'Data 2.2 '!$B$7</c:f>
              <c:strCache>
                <c:ptCount val="1"/>
                <c:pt idx="0">
                  <c:v> Budget 2025 </c:v>
                </c:pt>
              </c:strCache>
            </c:strRef>
          </c:tx>
          <c:spPr>
            <a:solidFill>
              <a:srgbClr val="67A854"/>
            </a:solidFill>
          </c:spPr>
          <c:invertIfNegative val="0"/>
          <c:cat>
            <c:numRef>
              <c:f>'Data 2.2 '!$C$5:$F$5</c:f>
              <c:numCache>
                <c:formatCode>General</c:formatCode>
                <c:ptCount val="4"/>
                <c:pt idx="0">
                  <c:v>2027</c:v>
                </c:pt>
                <c:pt idx="1">
                  <c:v>2028</c:v>
                </c:pt>
                <c:pt idx="2">
                  <c:v>2029</c:v>
                </c:pt>
                <c:pt idx="3">
                  <c:v>2030</c:v>
                </c:pt>
              </c:numCache>
            </c:numRef>
          </c:cat>
          <c:val>
            <c:numRef>
              <c:f>'Data 2.2 '!$C$7:$F$7</c:f>
              <c:numCache>
                <c:formatCode>_(* #,##0.0_);_(* \(#,##0.0\);_(* "-"??_);_(@_)</c:formatCode>
                <c:ptCount val="4"/>
                <c:pt idx="0">
                  <c:v>1.986</c:v>
                </c:pt>
                <c:pt idx="1">
                  <c:v>1.5149999999999999</c:v>
                </c:pt>
                <c:pt idx="2">
                  <c:v>0.72099999999999997</c:v>
                </c:pt>
                <c:pt idx="3">
                  <c:v>0.72099999999999997</c:v>
                </c:pt>
              </c:numCache>
            </c:numRef>
          </c:val>
          <c:extLst>
            <c:ext xmlns:c16="http://schemas.microsoft.com/office/drawing/2014/chart" uri="{C3380CC4-5D6E-409C-BE32-E72D297353CC}">
              <c16:uniqueId val="{00000001-CF0D-46A4-ABDC-6879B9DD5027}"/>
            </c:ext>
          </c:extLst>
        </c:ser>
        <c:ser>
          <c:idx val="3"/>
          <c:order val="2"/>
          <c:tx>
            <c:strRef>
              <c:f>'Data 2.2 '!$B$8</c:f>
              <c:strCache>
                <c:ptCount val="1"/>
                <c:pt idx="0">
                  <c:v> Budget 2026 </c:v>
                </c:pt>
              </c:strCache>
            </c:strRef>
          </c:tx>
          <c:spPr>
            <a:solidFill>
              <a:srgbClr val="0083AC"/>
            </a:solidFill>
          </c:spPr>
          <c:invertIfNegative val="0"/>
          <c:cat>
            <c:numRef>
              <c:f>'Data 2.2 '!$C$5:$F$5</c:f>
              <c:numCache>
                <c:formatCode>General</c:formatCode>
                <c:ptCount val="4"/>
                <c:pt idx="0">
                  <c:v>2027</c:v>
                </c:pt>
                <c:pt idx="1">
                  <c:v>2028</c:v>
                </c:pt>
                <c:pt idx="2">
                  <c:v>2029</c:v>
                </c:pt>
                <c:pt idx="3">
                  <c:v>2030</c:v>
                </c:pt>
              </c:numCache>
            </c:numRef>
          </c:cat>
          <c:val>
            <c:numRef>
              <c:f>'Data 2.2 '!$C$8:$F$8</c:f>
              <c:numCache>
                <c:formatCode>_(* #,##0.0_);_(* \(#,##0.0\);_(* "-"??_);_(@_)</c:formatCode>
                <c:ptCount val="4"/>
                <c:pt idx="0">
                  <c:v>3.6459999999999999</c:v>
                </c:pt>
                <c:pt idx="1">
                  <c:v>2.202</c:v>
                </c:pt>
                <c:pt idx="2">
                  <c:v>1.2989999999999999</c:v>
                </c:pt>
                <c:pt idx="3">
                  <c:v>1.3380000000000001</c:v>
                </c:pt>
              </c:numCache>
            </c:numRef>
          </c:val>
          <c:extLst>
            <c:ext xmlns:c16="http://schemas.microsoft.com/office/drawing/2014/chart" uri="{C3380CC4-5D6E-409C-BE32-E72D297353CC}">
              <c16:uniqueId val="{00000002-CF0D-46A4-ABDC-6879B9DD5027}"/>
            </c:ext>
          </c:extLst>
        </c:ser>
        <c:dLbls>
          <c:showLegendKey val="0"/>
          <c:showVal val="0"/>
          <c:showCatName val="0"/>
          <c:showSerName val="0"/>
          <c:showPercent val="0"/>
          <c:showBubbleSize val="0"/>
        </c:dLbls>
        <c:gapWidth val="65"/>
        <c:overlap val="100"/>
        <c:axId val="918871999"/>
        <c:axId val="918870559"/>
      </c:barChart>
      <c:catAx>
        <c:axId val="918871999"/>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r>
                  <a:rPr lang="en-NZ" sz="1800" b="1">
                    <a:solidFill>
                      <a:schemeClr val="tx1"/>
                    </a:solidFill>
                    <a:latin typeface="Arial" panose="020B0604020202020204" pitchFamily="34" charset="0"/>
                    <a:cs typeface="Arial" panose="020B0604020202020204" pitchFamily="34" charset="0"/>
                  </a:rPr>
                  <a:t>Year ending</a:t>
                </a:r>
                <a:r>
                  <a:rPr lang="en-NZ" sz="1800" b="1" baseline="0">
                    <a:solidFill>
                      <a:schemeClr val="tx1"/>
                    </a:solidFill>
                    <a:latin typeface="Arial" panose="020B0604020202020204" pitchFamily="34" charset="0"/>
                    <a:cs typeface="Arial" panose="020B0604020202020204" pitchFamily="34" charset="0"/>
                  </a:rPr>
                  <a:t> 30 June</a:t>
                </a:r>
                <a:endParaRPr lang="en-NZ" sz="1800" b="1">
                  <a:solidFill>
                    <a:schemeClr val="tx1"/>
                  </a:solidFill>
                  <a:latin typeface="Arial" panose="020B0604020202020204" pitchFamily="34" charset="0"/>
                  <a:cs typeface="Arial" panose="020B0604020202020204" pitchFamily="34" charset="0"/>
                </a:endParaRPr>
              </a:p>
            </c:rich>
          </c:tx>
          <c:layout>
            <c:manualLayout>
              <c:xMode val="edge"/>
              <c:yMode val="edge"/>
              <c:x val="0.39948077983455083"/>
              <c:y val="0.87565734144314455"/>
            </c:manualLayout>
          </c:layout>
          <c:overlay val="0"/>
          <c:spPr>
            <a:noFill/>
            <a:ln>
              <a:noFill/>
            </a:ln>
            <a:effectLst/>
          </c:sp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918870559"/>
        <c:crosses val="autoZero"/>
        <c:auto val="1"/>
        <c:lblAlgn val="ctr"/>
        <c:lblOffset val="100"/>
        <c:noMultiLvlLbl val="0"/>
      </c:catAx>
      <c:valAx>
        <c:axId val="918870559"/>
        <c:scaling>
          <c:orientation val="minMax"/>
          <c:max val="11"/>
          <c:min val="0"/>
        </c:scaling>
        <c:delete val="0"/>
        <c:axPos val="l"/>
        <c:majorGridlines>
          <c:spPr>
            <a:ln w="9525" cap="flat" cmpd="sng" algn="ctr">
              <a:solidFill>
                <a:srgbClr val="A9A7A5"/>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918871999"/>
        <c:crosses val="autoZero"/>
        <c:crossBetween val="between"/>
        <c:majorUnit val="2"/>
        <c:minorUnit val="0.2"/>
      </c:valAx>
    </c:plotArea>
    <c:legend>
      <c:legendPos val="b"/>
      <c:layout>
        <c:manualLayout>
          <c:xMode val="edge"/>
          <c:yMode val="edge"/>
          <c:x val="0"/>
          <c:y val="0.94267021261687223"/>
          <c:w val="0.99415299034698512"/>
          <c:h val="4.892137884217098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ln>
      <a:noFill/>
    </a:ln>
  </c:spPr>
  <c:txPr>
    <a:bodyPr/>
    <a:lstStyle/>
    <a:p>
      <a:pPr>
        <a:defRPr/>
      </a:pPr>
      <a:endParaRPr lang="en-US"/>
    </a:p>
  </c:txPr>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136625046561549E-2"/>
          <c:y val="9.5726005354858257E-2"/>
          <c:w val="0.90858281176391409"/>
          <c:h val="0.68895037806794457"/>
        </c:manualLayout>
      </c:layout>
      <c:lineChart>
        <c:grouping val="standard"/>
        <c:varyColors val="0"/>
        <c:ser>
          <c:idx val="0"/>
          <c:order val="0"/>
          <c:tx>
            <c:strRef>
              <c:f>'Data 2.3 '!$C$5</c:f>
              <c:strCache>
                <c:ptCount val="1"/>
                <c:pt idx="0">
                  <c:v>Tax revenue</c:v>
                </c:pt>
              </c:strCache>
            </c:strRef>
          </c:tx>
          <c:spPr>
            <a:ln w="38100">
              <a:solidFill>
                <a:srgbClr val="0083AC"/>
              </a:solidFill>
            </a:ln>
          </c:spPr>
          <c:marker>
            <c:symbol val="none"/>
          </c:marker>
          <c:cat>
            <c:strRef>
              <c:extLst>
                <c:ext xmlns:c15="http://schemas.microsoft.com/office/drawing/2012/chart" uri="{02D57815-91ED-43cb-92C2-25804820EDAC}">
                  <c15:fullRef>
                    <c15:sqref>'Data 2.3 '!$B$12:$B$22</c15:sqref>
                  </c15:fullRef>
                </c:ext>
              </c:extLst>
              <c:f>'Data 2.3 '!$B$13:$B$22</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extLst>
                <c:ext xmlns:c15="http://schemas.microsoft.com/office/drawing/2012/chart" uri="{02D57815-91ED-43cb-92C2-25804820EDAC}">
                  <c15:fullRef>
                    <c15:sqref>'Data 2.3 '!$C$12:$C$22</c15:sqref>
                  </c15:fullRef>
                </c:ext>
              </c:extLst>
              <c:f>'Data 2.3 '!$C$13:$C$22</c:f>
              <c:numCache>
                <c:formatCode>0.0</c:formatCode>
                <c:ptCount val="10"/>
                <c:pt idx="0">
                  <c:v>10.690630007246154</c:v>
                </c:pt>
                <c:pt idx="1">
                  <c:v>3.5958619926607538</c:v>
                </c:pt>
                <c:pt idx="2">
                  <c:v>7.3052208120472057</c:v>
                </c:pt>
                <c:pt idx="3">
                  <c:v>0.93890483220808518</c:v>
                </c:pt>
                <c:pt idx="4">
                  <c:v>3.4396621144143698</c:v>
                </c:pt>
                <c:pt idx="5">
                  <c:v>8.9773124463792051</c:v>
                </c:pt>
                <c:pt idx="6">
                  <c:v>5.3271130225607752</c:v>
                </c:pt>
                <c:pt idx="7">
                  <c:v>5.9954461461800914</c:v>
                </c:pt>
                <c:pt idx="8">
                  <c:v>5.526391391783541</c:v>
                </c:pt>
                <c:pt idx="9">
                  <c:v>4.9820566761539409</c:v>
                </c:pt>
              </c:numCache>
            </c:numRef>
          </c:val>
          <c:smooth val="0"/>
          <c:extLst>
            <c:ext xmlns:c16="http://schemas.microsoft.com/office/drawing/2014/chart" uri="{C3380CC4-5D6E-409C-BE32-E72D297353CC}">
              <c16:uniqueId val="{00000000-EC2C-46E8-AFE2-76D497E3959C}"/>
            </c:ext>
          </c:extLst>
        </c:ser>
        <c:ser>
          <c:idx val="1"/>
          <c:order val="1"/>
          <c:tx>
            <c:strRef>
              <c:f>'Data 2.3 '!$D$5</c:f>
              <c:strCache>
                <c:ptCount val="1"/>
                <c:pt idx="0">
                  <c:v>Nominal GDP</c:v>
                </c:pt>
              </c:strCache>
            </c:strRef>
          </c:tx>
          <c:spPr>
            <a:ln w="38100">
              <a:solidFill>
                <a:srgbClr val="3E403A"/>
              </a:solidFill>
            </a:ln>
          </c:spPr>
          <c:marker>
            <c:symbol val="none"/>
          </c:marker>
          <c:cat>
            <c:strRef>
              <c:extLst>
                <c:ext xmlns:c15="http://schemas.microsoft.com/office/drawing/2012/chart" uri="{02D57815-91ED-43cb-92C2-25804820EDAC}">
                  <c15:fullRef>
                    <c15:sqref>'Data 2.3 '!$B$12:$B$22</c15:sqref>
                  </c15:fullRef>
                </c:ext>
              </c:extLst>
              <c:f>'Data 2.3 '!$B$13:$B$22</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extLst>
                <c:ext xmlns:c15="http://schemas.microsoft.com/office/drawing/2012/chart" uri="{02D57815-91ED-43cb-92C2-25804820EDAC}">
                  <c15:fullRef>
                    <c15:sqref>'Data 2.3 '!$D$12:$D$22</c15:sqref>
                  </c15:fullRef>
                </c:ext>
              </c:extLst>
              <c:f>'Data 2.3 '!$D$13:$D$22</c:f>
              <c:numCache>
                <c:formatCode>0.0</c:formatCode>
                <c:ptCount val="10"/>
                <c:pt idx="0">
                  <c:v>6.2736553024242232</c:v>
                </c:pt>
                <c:pt idx="1">
                  <c:v>9.9979742899064892</c:v>
                </c:pt>
                <c:pt idx="2">
                  <c:v>4.7361177820305755</c:v>
                </c:pt>
                <c:pt idx="3">
                  <c:v>3.3771485869343101</c:v>
                </c:pt>
                <c:pt idx="4">
                  <c:v>4.7833571991697905</c:v>
                </c:pt>
                <c:pt idx="5">
                  <c:v>5.3165073418121356</c:v>
                </c:pt>
                <c:pt idx="6">
                  <c:v>5.7031694225806522</c:v>
                </c:pt>
                <c:pt idx="7">
                  <c:v>4.8957538999923154</c:v>
                </c:pt>
                <c:pt idx="8">
                  <c:v>4.6969363967487379</c:v>
                </c:pt>
                <c:pt idx="9">
                  <c:v>4.4867596900337485</c:v>
                </c:pt>
              </c:numCache>
            </c:numRef>
          </c:val>
          <c:smooth val="0"/>
          <c:extLst>
            <c:ext xmlns:c16="http://schemas.microsoft.com/office/drawing/2014/chart" uri="{C3380CC4-5D6E-409C-BE32-E72D297353CC}">
              <c16:uniqueId val="{00000001-EC2C-46E8-AFE2-76D497E3959C}"/>
            </c:ext>
          </c:extLst>
        </c:ser>
        <c:dLbls>
          <c:showLegendKey val="0"/>
          <c:showVal val="0"/>
          <c:showCatName val="0"/>
          <c:showSerName val="0"/>
          <c:showPercent val="0"/>
          <c:showBubbleSize val="0"/>
        </c:dLbls>
        <c:smooth val="0"/>
        <c:axId val="753096528"/>
        <c:axId val="753094568"/>
      </c:lineChart>
      <c:catAx>
        <c:axId val="753096528"/>
        <c:scaling>
          <c:orientation val="minMax"/>
        </c:scaling>
        <c:delete val="0"/>
        <c:axPos val="b"/>
        <c:title>
          <c:tx>
            <c:rich>
              <a:bodyPr/>
              <a:lstStyle/>
              <a:p>
                <a:pPr>
                  <a:defRPr sz="1800" b="1" i="0" u="none" strike="noStrike" baseline="0">
                    <a:solidFill>
                      <a:srgbClr val="000000"/>
                    </a:solidFill>
                    <a:latin typeface="Arial"/>
                    <a:ea typeface="Arial"/>
                    <a:cs typeface="Arial"/>
                  </a:defRPr>
                </a:pPr>
                <a:r>
                  <a:rPr lang="en-NZ" sz="1800"/>
                  <a:t>Year ending 30 June</a:t>
                </a:r>
              </a:p>
            </c:rich>
          </c:tx>
          <c:layout>
            <c:manualLayout>
              <c:xMode val="edge"/>
              <c:yMode val="edge"/>
              <c:x val="0.39752422152804651"/>
              <c:y val="0.87510864309961767"/>
            </c:manualLayout>
          </c:layout>
          <c:overlay val="0"/>
        </c:title>
        <c:numFmt formatCode="General" sourceLinked="1"/>
        <c:majorTickMark val="out"/>
        <c:minorTickMark val="none"/>
        <c:tickLblPos val="low"/>
        <c:spPr>
          <a:ln w="6350">
            <a:solidFill>
              <a:schemeClr val="tx1"/>
            </a:solidFill>
          </a:ln>
        </c:spPr>
        <c:txPr>
          <a:bodyPr rot="0" vert="horz"/>
          <a:lstStyle/>
          <a:p>
            <a:pPr>
              <a:defRPr sz="1800" b="0" i="0" u="none" strike="noStrike" baseline="0">
                <a:solidFill>
                  <a:srgbClr val="000000"/>
                </a:solidFill>
                <a:latin typeface="Arial"/>
                <a:ea typeface="Arial"/>
                <a:cs typeface="Arial"/>
              </a:defRPr>
            </a:pPr>
            <a:endParaRPr lang="en-US"/>
          </a:p>
        </c:txPr>
        <c:crossAx val="753094568"/>
        <c:crossesAt val="0"/>
        <c:auto val="1"/>
        <c:lblAlgn val="ctr"/>
        <c:lblOffset val="100"/>
        <c:tickLblSkip val="1"/>
        <c:tickMarkSkip val="1"/>
        <c:noMultiLvlLbl val="0"/>
      </c:catAx>
      <c:valAx>
        <c:axId val="753094568"/>
        <c:scaling>
          <c:orientation val="minMax"/>
        </c:scaling>
        <c:delete val="0"/>
        <c:axPos val="l"/>
        <c:majorGridlines>
          <c:spPr>
            <a:ln>
              <a:solidFill>
                <a:srgbClr val="A9A7A5"/>
              </a:solidFill>
            </a:ln>
          </c:spPr>
        </c:majorGridlines>
        <c:numFmt formatCode="#,##0" sourceLinked="0"/>
        <c:majorTickMark val="none"/>
        <c:minorTickMark val="none"/>
        <c:tickLblPos val="low"/>
        <c:spPr>
          <a:ln w="9525">
            <a:solidFill>
              <a:schemeClr val="tx1"/>
            </a:solidFill>
          </a:ln>
        </c:spPr>
        <c:txPr>
          <a:bodyPr rot="0" vert="horz"/>
          <a:lstStyle/>
          <a:p>
            <a:pPr>
              <a:defRPr sz="1800" b="0" i="0" u="none" strike="noStrike" baseline="0">
                <a:solidFill>
                  <a:srgbClr val="000000"/>
                </a:solidFill>
                <a:latin typeface="Arial"/>
                <a:ea typeface="Arial"/>
                <a:cs typeface="Arial"/>
              </a:defRPr>
            </a:pPr>
            <a:endParaRPr lang="en-US"/>
          </a:p>
        </c:txPr>
        <c:crossAx val="753096528"/>
        <c:crossesAt val="5"/>
        <c:crossBetween val="midCat"/>
      </c:valAx>
    </c:plotArea>
    <c:legend>
      <c:legendPos val="b"/>
      <c:layout>
        <c:manualLayout>
          <c:xMode val="edge"/>
          <c:yMode val="edge"/>
          <c:x val="0"/>
          <c:y val="0.9376345469506443"/>
          <c:w val="0.99875302682658995"/>
          <c:h val="5.8350272451195645E-2"/>
        </c:manualLayout>
      </c:layout>
      <c:overlay val="0"/>
      <c:txPr>
        <a:bodyPr/>
        <a:lstStyle/>
        <a:p>
          <a:pPr>
            <a:defRPr sz="1800" b="0" i="0" u="none" strike="noStrike" baseline="0">
              <a:solidFill>
                <a:srgbClr val="000000"/>
              </a:solidFill>
              <a:latin typeface="Arial"/>
              <a:ea typeface="Arial"/>
              <a:cs typeface="Arial"/>
            </a:defRPr>
          </a:pPr>
          <a:endParaRPr lang="en-US"/>
        </a:p>
      </c:txPr>
    </c:legend>
    <c:plotVisOnly val="1"/>
    <c:dispBlanksAs val="zero"/>
    <c:showDLblsOverMax val="0"/>
  </c:chart>
  <c:spPr>
    <a:solidFill>
      <a:sysClr val="window" lastClr="FFFFFF"/>
    </a:solidFill>
    <a:ln>
      <a:noFill/>
    </a:ln>
  </c:spPr>
  <c:txPr>
    <a:bodyPr/>
    <a:lstStyle/>
    <a:p>
      <a:pPr>
        <a:defRPr sz="2000" b="0" i="0" u="none" strike="noStrike" baseline="0">
          <a:solidFill>
            <a:srgbClr val="000000"/>
          </a:solidFill>
          <a:latin typeface="Arial"/>
          <a:ea typeface="Arial"/>
          <a:cs typeface="Arial"/>
        </a:defRPr>
      </a:pPr>
      <a:endParaRPr lang="en-US"/>
    </a:p>
  </c:txPr>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136625046561549E-2"/>
          <c:y val="9.5726005354858257E-2"/>
          <c:w val="0.90858281176391409"/>
          <c:h val="0.68895037806794457"/>
        </c:manualLayout>
      </c:layout>
      <c:lineChart>
        <c:grouping val="standard"/>
        <c:varyColors val="0"/>
        <c:ser>
          <c:idx val="0"/>
          <c:order val="0"/>
          <c:tx>
            <c:strRef>
              <c:f>'Data 2.4'!$C$5</c:f>
              <c:strCache>
                <c:ptCount val="1"/>
                <c:pt idx="0">
                  <c:v>SD/COE%</c:v>
                </c:pt>
              </c:strCache>
            </c:strRef>
          </c:tx>
          <c:spPr>
            <a:ln w="38100">
              <a:solidFill>
                <a:srgbClr val="0083AC"/>
              </a:solidFill>
            </a:ln>
          </c:spPr>
          <c:marker>
            <c:symbol val="none"/>
          </c:marker>
          <c:cat>
            <c:strRef>
              <c:f>'Data 2.4'!$B$6:$B$22</c:f>
              <c:strCache>
                <c:ptCount val="17"/>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strCache>
            </c:strRef>
          </c:cat>
          <c:val>
            <c:numRef>
              <c:f>'Data 2.4'!$C$6:$C$22</c:f>
              <c:numCache>
                <c:formatCode>0.0</c:formatCode>
                <c:ptCount val="17"/>
                <c:pt idx="0">
                  <c:v>23.980431259405012</c:v>
                </c:pt>
                <c:pt idx="1">
                  <c:v>24.244406252784682</c:v>
                </c:pt>
                <c:pt idx="2">
                  <c:v>24.482580116439877</c:v>
                </c:pt>
                <c:pt idx="3">
                  <c:v>24.649074927284236</c:v>
                </c:pt>
                <c:pt idx="4">
                  <c:v>24.812061168809638</c:v>
                </c:pt>
                <c:pt idx="5">
                  <c:v>25.021622413608263</c:v>
                </c:pt>
                <c:pt idx="6">
                  <c:v>25.743645586333265</c:v>
                </c:pt>
                <c:pt idx="7">
                  <c:v>26.235621165170802</c:v>
                </c:pt>
                <c:pt idx="8">
                  <c:v>26.983328119400952</c:v>
                </c:pt>
                <c:pt idx="9">
                  <c:v>27.869139108813368</c:v>
                </c:pt>
                <c:pt idx="10">
                  <c:v>27.579809489802347</c:v>
                </c:pt>
                <c:pt idx="11">
                  <c:v>28.038335332714897</c:v>
                </c:pt>
                <c:pt idx="12">
                  <c:v>28.516948722412877</c:v>
                </c:pt>
                <c:pt idx="13">
                  <c:v>28.817074361829675</c:v>
                </c:pt>
                <c:pt idx="14">
                  <c:v>29.151719589476809</c:v>
                </c:pt>
                <c:pt idx="15">
                  <c:v>29.430590235482029</c:v>
                </c:pt>
                <c:pt idx="16">
                  <c:v>29.737056386938498</c:v>
                </c:pt>
              </c:numCache>
            </c:numRef>
          </c:val>
          <c:smooth val="0"/>
          <c:extLst>
            <c:ext xmlns:c16="http://schemas.microsoft.com/office/drawing/2014/chart" uri="{C3380CC4-5D6E-409C-BE32-E72D297353CC}">
              <c16:uniqueId val="{00000000-B19C-48B7-A496-54ABE3BBBD55}"/>
            </c:ext>
          </c:extLst>
        </c:ser>
        <c:dLbls>
          <c:showLegendKey val="0"/>
          <c:showVal val="0"/>
          <c:showCatName val="0"/>
          <c:showSerName val="0"/>
          <c:showPercent val="0"/>
          <c:showBubbleSize val="0"/>
        </c:dLbls>
        <c:smooth val="0"/>
        <c:axId val="753096528"/>
        <c:axId val="753094568"/>
      </c:lineChart>
      <c:catAx>
        <c:axId val="753096528"/>
        <c:scaling>
          <c:orientation val="minMax"/>
        </c:scaling>
        <c:delete val="0"/>
        <c:axPos val="b"/>
        <c:title>
          <c:tx>
            <c:rich>
              <a:bodyPr/>
              <a:lstStyle/>
              <a:p>
                <a:pPr>
                  <a:defRPr sz="1800" b="1" i="0" u="none" strike="noStrike" baseline="0">
                    <a:solidFill>
                      <a:srgbClr val="000000"/>
                    </a:solidFill>
                    <a:latin typeface="Arial"/>
                    <a:ea typeface="Arial"/>
                    <a:cs typeface="Arial"/>
                  </a:defRPr>
                </a:pPr>
                <a:r>
                  <a:rPr lang="en-NZ" sz="1800"/>
                  <a:t>Year ending 30 June</a:t>
                </a:r>
              </a:p>
            </c:rich>
          </c:tx>
          <c:layout>
            <c:manualLayout>
              <c:xMode val="edge"/>
              <c:yMode val="edge"/>
              <c:x val="0.39752422152804651"/>
              <c:y val="0.87510864309961767"/>
            </c:manualLayout>
          </c:layout>
          <c:overlay val="0"/>
        </c:title>
        <c:numFmt formatCode="General" sourceLinked="1"/>
        <c:majorTickMark val="out"/>
        <c:minorTickMark val="none"/>
        <c:tickLblPos val="low"/>
        <c:spPr>
          <a:ln w="6350">
            <a:solidFill>
              <a:schemeClr val="tx1"/>
            </a:solidFill>
          </a:ln>
        </c:spPr>
        <c:txPr>
          <a:bodyPr rot="0" vert="horz" anchor="ctr" anchorCtr="1"/>
          <a:lstStyle/>
          <a:p>
            <a:pPr>
              <a:defRPr sz="1800" b="0" i="0" u="none" strike="noStrike" baseline="0">
                <a:solidFill>
                  <a:srgbClr val="000000"/>
                </a:solidFill>
                <a:latin typeface="Arial"/>
                <a:ea typeface="Arial"/>
                <a:cs typeface="Arial"/>
              </a:defRPr>
            </a:pPr>
            <a:endParaRPr lang="en-US"/>
          </a:p>
        </c:txPr>
        <c:crossAx val="753094568"/>
        <c:crossesAt val="0"/>
        <c:auto val="1"/>
        <c:lblAlgn val="ctr"/>
        <c:lblOffset val="100"/>
        <c:tickLblSkip val="2"/>
        <c:tickMarkSkip val="2"/>
        <c:noMultiLvlLbl val="0"/>
      </c:catAx>
      <c:valAx>
        <c:axId val="753094568"/>
        <c:scaling>
          <c:orientation val="minMax"/>
          <c:min val="20"/>
        </c:scaling>
        <c:delete val="0"/>
        <c:axPos val="l"/>
        <c:majorGridlines>
          <c:spPr>
            <a:ln>
              <a:solidFill>
                <a:srgbClr val="A9A7A5"/>
              </a:solidFill>
            </a:ln>
          </c:spPr>
        </c:majorGridlines>
        <c:numFmt formatCode="#,##0" sourceLinked="0"/>
        <c:majorTickMark val="none"/>
        <c:minorTickMark val="none"/>
        <c:tickLblPos val="low"/>
        <c:spPr>
          <a:ln w="9525">
            <a:solidFill>
              <a:srgbClr val="000000"/>
            </a:solidFill>
          </a:ln>
        </c:spPr>
        <c:txPr>
          <a:bodyPr rot="0" vert="horz"/>
          <a:lstStyle/>
          <a:p>
            <a:pPr>
              <a:defRPr sz="1800" b="0" i="0" u="none" strike="noStrike" baseline="0">
                <a:solidFill>
                  <a:srgbClr val="000000"/>
                </a:solidFill>
                <a:latin typeface="Arial"/>
                <a:ea typeface="Arial"/>
                <a:cs typeface="Arial"/>
              </a:defRPr>
            </a:pPr>
            <a:endParaRPr lang="en-US"/>
          </a:p>
        </c:txPr>
        <c:crossAx val="753096528"/>
        <c:crossesAt val="12"/>
        <c:crossBetween val="midCat"/>
      </c:valAx>
    </c:plotArea>
    <c:plotVisOnly val="1"/>
    <c:dispBlanksAs val="zero"/>
    <c:showDLblsOverMax val="0"/>
  </c:chart>
  <c:spPr>
    <a:solidFill>
      <a:sysClr val="window" lastClr="FFFFFF"/>
    </a:solidFill>
    <a:ln>
      <a:noFill/>
    </a:ln>
  </c:spPr>
  <c:txPr>
    <a:bodyPr/>
    <a:lstStyle/>
    <a:p>
      <a:pPr>
        <a:defRPr sz="2000" b="0" i="0" u="none" strike="noStrike" baseline="0">
          <a:solidFill>
            <a:srgbClr val="000000"/>
          </a:solidFill>
          <a:latin typeface="Arial"/>
          <a:ea typeface="Arial"/>
          <a:cs typeface="Arial"/>
        </a:defRPr>
      </a:pPr>
      <a:endParaRPr lang="en-US"/>
    </a:p>
  </c:txPr>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607443300356686E-2"/>
          <c:y val="8.3809452952239252E-2"/>
          <c:w val="0.933077635704742"/>
          <c:h val="0.66434148363033563"/>
        </c:manualLayout>
      </c:layout>
      <c:lineChart>
        <c:grouping val="standard"/>
        <c:varyColors val="0"/>
        <c:ser>
          <c:idx val="1"/>
          <c:order val="0"/>
          <c:tx>
            <c:strRef>
              <c:f>'Data 2.5 '!$H$4</c:f>
              <c:strCache>
                <c:ptCount val="1"/>
                <c:pt idx="0">
                  <c:v>PREFU 2026</c:v>
                </c:pt>
              </c:strCache>
            </c:strRef>
          </c:tx>
          <c:spPr>
            <a:ln w="38100" cap="rnd">
              <a:solidFill>
                <a:srgbClr val="0083AC"/>
              </a:solidFill>
              <a:prstDash val="solid"/>
              <a:round/>
            </a:ln>
            <a:effectLst/>
          </c:spPr>
          <c:marker>
            <c:symbol val="none"/>
          </c:marker>
          <c:cat>
            <c:numRef>
              <c:f>'Data 2.5 '!$B$6:$B$24</c:f>
              <c:numCache>
                <c:formatCode>General</c:formatCode>
                <c:ptCount val="19"/>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numCache>
            </c:numRef>
          </c:cat>
          <c:val>
            <c:numRef>
              <c:f>'Data 2.5 '!$H$6:$H$24</c:f>
              <c:numCache>
                <c:formatCode>0.0</c:formatCode>
                <c:ptCount val="19"/>
                <c:pt idx="0">
                  <c:v>26.768232000000001</c:v>
                </c:pt>
                <c:pt idx="1">
                  <c:v>25.9819681</c:v>
                </c:pt>
                <c:pt idx="2">
                  <c:v>27.1138677</c:v>
                </c:pt>
                <c:pt idx="3">
                  <c:v>27.216729699999998</c:v>
                </c:pt>
                <c:pt idx="4">
                  <c:v>27.4379849</c:v>
                </c:pt>
                <c:pt idx="5">
                  <c:v>27.149348700000001</c:v>
                </c:pt>
                <c:pt idx="6">
                  <c:v>27.877368499999999</c:v>
                </c:pt>
                <c:pt idx="7">
                  <c:v>26.772154799999999</c:v>
                </c:pt>
                <c:pt idx="8">
                  <c:v>28.505195199999999</c:v>
                </c:pt>
                <c:pt idx="9">
                  <c:v>29.689656299999999</c:v>
                </c:pt>
                <c:pt idx="10">
                  <c:v>27.961882899999999</c:v>
                </c:pt>
                <c:pt idx="11">
                  <c:v>28.647475400000001</c:v>
                </c:pt>
                <c:pt idx="12">
                  <c:v>27.971950100000001</c:v>
                </c:pt>
                <c:pt idx="13">
                  <c:v>27.613448099999999</c:v>
                </c:pt>
                <c:pt idx="14">
                  <c:v>28.572842000000001</c:v>
                </c:pt>
                <c:pt idx="15">
                  <c:v>28.471417299999999</c:v>
                </c:pt>
                <c:pt idx="16">
                  <c:v>28.770022399999998</c:v>
                </c:pt>
                <c:pt idx="17">
                  <c:v>28.9976752</c:v>
                </c:pt>
                <c:pt idx="18">
                  <c:v>29.135651800000002</c:v>
                </c:pt>
              </c:numCache>
            </c:numRef>
          </c:val>
          <c:smooth val="0"/>
          <c:extLst>
            <c:ext xmlns:c16="http://schemas.microsoft.com/office/drawing/2014/chart" uri="{C3380CC4-5D6E-409C-BE32-E72D297353CC}">
              <c16:uniqueId val="{00000000-24A5-4A82-8520-D5104A7F31BE}"/>
            </c:ext>
          </c:extLst>
        </c:ser>
        <c:ser>
          <c:idx val="2"/>
          <c:order val="1"/>
          <c:tx>
            <c:strRef>
              <c:f>'Data 2.5 '!$G$4</c:f>
              <c:strCache>
                <c:ptCount val="1"/>
                <c:pt idx="0">
                  <c:v>BEFU 2026</c:v>
                </c:pt>
              </c:strCache>
            </c:strRef>
          </c:tx>
          <c:spPr>
            <a:ln w="38100" cap="rnd">
              <a:solidFill>
                <a:srgbClr val="67A854"/>
              </a:solidFill>
              <a:round/>
            </a:ln>
            <a:effectLst/>
          </c:spPr>
          <c:marker>
            <c:symbol val="none"/>
          </c:marker>
          <c:cat>
            <c:numRef>
              <c:f>'Data 2.5 '!$B$6:$B$24</c:f>
              <c:numCache>
                <c:formatCode>General</c:formatCode>
                <c:ptCount val="19"/>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numCache>
            </c:numRef>
          </c:cat>
          <c:val>
            <c:numRef>
              <c:f>'Data 2.5 '!$G$6:$G$24</c:f>
              <c:numCache>
                <c:formatCode>0.0</c:formatCode>
                <c:ptCount val="19"/>
                <c:pt idx="0">
                  <c:v>26.768232040416759</c:v>
                </c:pt>
                <c:pt idx="1">
                  <c:v>25.981968112492513</c:v>
                </c:pt>
                <c:pt idx="2">
                  <c:v>27.113757339268489</c:v>
                </c:pt>
                <c:pt idx="3">
                  <c:v>27.216729707488017</c:v>
                </c:pt>
                <c:pt idx="4">
                  <c:v>27.437785870515388</c:v>
                </c:pt>
                <c:pt idx="5">
                  <c:v>27.149440590206098</c:v>
                </c:pt>
                <c:pt idx="6">
                  <c:v>27.877368509288324</c:v>
                </c:pt>
                <c:pt idx="7">
                  <c:v>26.772070555814214</c:v>
                </c:pt>
                <c:pt idx="8">
                  <c:v>28.504946442389929</c:v>
                </c:pt>
                <c:pt idx="9">
                  <c:v>29.689656286271163</c:v>
                </c:pt>
                <c:pt idx="10">
                  <c:v>27.960769504507979</c:v>
                </c:pt>
                <c:pt idx="11">
                  <c:v>28.647815745640404</c:v>
                </c:pt>
                <c:pt idx="12">
                  <c:v>27.975355768390759</c:v>
                </c:pt>
                <c:pt idx="13">
                  <c:v>27.602554593417626</c:v>
                </c:pt>
                <c:pt idx="14">
                  <c:v>28.001793733491589</c:v>
                </c:pt>
                <c:pt idx="15">
                  <c:v>28.23502518629401</c:v>
                </c:pt>
                <c:pt idx="16">
                  <c:v>28.61278824284522</c:v>
                </c:pt>
                <c:pt idx="17">
                  <c:v>28.806862218052224</c:v>
                </c:pt>
              </c:numCache>
            </c:numRef>
          </c:val>
          <c:smooth val="0"/>
          <c:extLst>
            <c:ext xmlns:c16="http://schemas.microsoft.com/office/drawing/2014/chart" uri="{C3380CC4-5D6E-409C-BE32-E72D297353CC}">
              <c16:uniqueId val="{00000001-24A5-4A82-8520-D5104A7F31BE}"/>
            </c:ext>
          </c:extLst>
        </c:ser>
        <c:ser>
          <c:idx val="8"/>
          <c:order val="2"/>
          <c:tx>
            <c:strRef>
              <c:f>'Data 2.5 '!$F$4</c:f>
              <c:strCache>
                <c:ptCount val="1"/>
                <c:pt idx="0">
                  <c:v>HYEFU 2025</c:v>
                </c:pt>
              </c:strCache>
            </c:strRef>
          </c:tx>
          <c:spPr>
            <a:ln w="38100" cap="rnd">
              <a:solidFill>
                <a:srgbClr val="A9A7A5"/>
              </a:solidFill>
              <a:prstDash val="solid"/>
              <a:round/>
            </a:ln>
            <a:effectLst/>
          </c:spPr>
          <c:marker>
            <c:symbol val="none"/>
          </c:marker>
          <c:cat>
            <c:numRef>
              <c:f>'Data 2.5 '!$B$6:$B$24</c:f>
              <c:numCache>
                <c:formatCode>General</c:formatCode>
                <c:ptCount val="19"/>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numCache>
            </c:numRef>
          </c:cat>
          <c:val>
            <c:numRef>
              <c:f>'Data 2.5 '!$F$6:$F$24</c:f>
              <c:numCache>
                <c:formatCode>0.0</c:formatCode>
                <c:ptCount val="19"/>
                <c:pt idx="0">
                  <c:v>26.760171637398884</c:v>
                </c:pt>
                <c:pt idx="1">
                  <c:v>25.970360808433629</c:v>
                </c:pt>
                <c:pt idx="2">
                  <c:v>27.102288598492702</c:v>
                </c:pt>
                <c:pt idx="3">
                  <c:v>27.206113282456904</c:v>
                </c:pt>
                <c:pt idx="4">
                  <c:v>27.431815791668626</c:v>
                </c:pt>
                <c:pt idx="5">
                  <c:v>27.14337790469488</c:v>
                </c:pt>
                <c:pt idx="6">
                  <c:v>27.862905892019903</c:v>
                </c:pt>
                <c:pt idx="7">
                  <c:v>26.799555030703825</c:v>
                </c:pt>
                <c:pt idx="8">
                  <c:v>28.541480387530516</c:v>
                </c:pt>
                <c:pt idx="9">
                  <c:v>29.664645033532818</c:v>
                </c:pt>
                <c:pt idx="10">
                  <c:v>27.97908137855471</c:v>
                </c:pt>
                <c:pt idx="11">
                  <c:v>28.695271529452089</c:v>
                </c:pt>
                <c:pt idx="12">
                  <c:v>27.906835580058807</c:v>
                </c:pt>
                <c:pt idx="13">
                  <c:v>27.326567084337569</c:v>
                </c:pt>
                <c:pt idx="14">
                  <c:v>27.596345734107999</c:v>
                </c:pt>
                <c:pt idx="15">
                  <c:v>27.925496536647113</c:v>
                </c:pt>
                <c:pt idx="16">
                  <c:v>28.203450079527997</c:v>
                </c:pt>
                <c:pt idx="17">
                  <c:v>28.425757065836883</c:v>
                </c:pt>
              </c:numCache>
            </c:numRef>
          </c:val>
          <c:smooth val="0"/>
          <c:extLst>
            <c:ext xmlns:c16="http://schemas.microsoft.com/office/drawing/2014/chart" uri="{C3380CC4-5D6E-409C-BE32-E72D297353CC}">
              <c16:uniqueId val="{00000002-24A5-4A82-8520-D5104A7F31BE}"/>
            </c:ext>
          </c:extLst>
        </c:ser>
        <c:ser>
          <c:idx val="0"/>
          <c:order val="3"/>
          <c:tx>
            <c:strRef>
              <c:f>'Data 2.5 '!$E$4</c:f>
              <c:strCache>
                <c:ptCount val="1"/>
                <c:pt idx="0">
                  <c:v>BEFU 2025</c:v>
                </c:pt>
              </c:strCache>
            </c:strRef>
          </c:tx>
          <c:spPr>
            <a:ln w="38100" cap="rnd">
              <a:solidFill>
                <a:srgbClr val="3E403A"/>
              </a:solidFill>
              <a:round/>
            </a:ln>
            <a:effectLst/>
          </c:spPr>
          <c:marker>
            <c:symbol val="none"/>
          </c:marker>
          <c:cat>
            <c:numRef>
              <c:f>'Data 2.5 '!$B$6:$B$24</c:f>
              <c:numCache>
                <c:formatCode>General</c:formatCode>
                <c:ptCount val="19"/>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numCache>
            </c:numRef>
          </c:cat>
          <c:val>
            <c:numRef>
              <c:f>'Data 2.5 '!$E$6:$E$22</c:f>
              <c:numCache>
                <c:formatCode>0.0</c:formatCode>
                <c:ptCount val="17"/>
                <c:pt idx="0">
                  <c:v>26.760171637398884</c:v>
                </c:pt>
                <c:pt idx="1">
                  <c:v>25.970360808433629</c:v>
                </c:pt>
                <c:pt idx="2">
                  <c:v>27.102178369232767</c:v>
                </c:pt>
                <c:pt idx="3">
                  <c:v>27.206008210745033</c:v>
                </c:pt>
                <c:pt idx="4">
                  <c:v>27.41958524844495</c:v>
                </c:pt>
                <c:pt idx="5">
                  <c:v>27.119429241727151</c:v>
                </c:pt>
                <c:pt idx="6">
                  <c:v>27.847023303447198</c:v>
                </c:pt>
                <c:pt idx="7">
                  <c:v>26.792720798662597</c:v>
                </c:pt>
                <c:pt idx="8">
                  <c:v>28.533916824163569</c:v>
                </c:pt>
                <c:pt idx="9">
                  <c:v>29.656209189644425</c:v>
                </c:pt>
                <c:pt idx="10">
                  <c:v>27.981380759911044</c:v>
                </c:pt>
                <c:pt idx="11">
                  <c:v>28.663548744478419</c:v>
                </c:pt>
                <c:pt idx="12">
                  <c:v>27.78261270260187</c:v>
                </c:pt>
                <c:pt idx="13">
                  <c:v>27.39399659438962</c:v>
                </c:pt>
                <c:pt idx="14">
                  <c:v>27.841112816126202</c:v>
                </c:pt>
                <c:pt idx="15">
                  <c:v>28.049482025144766</c:v>
                </c:pt>
                <c:pt idx="16">
                  <c:v>28.275713511895397</c:v>
                </c:pt>
              </c:numCache>
            </c:numRef>
          </c:val>
          <c:smooth val="0"/>
          <c:extLst>
            <c:ext xmlns:c16="http://schemas.microsoft.com/office/drawing/2014/chart" uri="{C3380CC4-5D6E-409C-BE32-E72D297353CC}">
              <c16:uniqueId val="{00000003-24A5-4A82-8520-D5104A7F31BE}"/>
            </c:ext>
          </c:extLst>
        </c:ser>
        <c:ser>
          <c:idx val="7"/>
          <c:order val="4"/>
          <c:tx>
            <c:strRef>
              <c:f>'Data 2.5 '!$D$4</c:f>
              <c:strCache>
                <c:ptCount val="1"/>
                <c:pt idx="0">
                  <c:v>HYEFU 2024</c:v>
                </c:pt>
              </c:strCache>
            </c:strRef>
          </c:tx>
          <c:spPr>
            <a:ln w="38100" cap="rnd">
              <a:solidFill>
                <a:srgbClr val="0083AC"/>
              </a:solidFill>
              <a:prstDash val="dash"/>
              <a:round/>
            </a:ln>
            <a:effectLst/>
          </c:spPr>
          <c:marker>
            <c:symbol val="none"/>
          </c:marker>
          <c:cat>
            <c:numRef>
              <c:f>'Data 2.5 '!$B$6:$B$24</c:f>
              <c:numCache>
                <c:formatCode>General</c:formatCode>
                <c:ptCount val="19"/>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numCache>
            </c:numRef>
          </c:cat>
          <c:val>
            <c:numRef>
              <c:f>'Data 2.5 '!$D$6:$D$22</c:f>
              <c:numCache>
                <c:formatCode>0.0</c:formatCode>
                <c:ptCount val="17"/>
                <c:pt idx="0">
                  <c:v>26.80664661819079</c:v>
                </c:pt>
                <c:pt idx="1">
                  <c:v>25.98318519081263</c:v>
                </c:pt>
                <c:pt idx="2">
                  <c:v>27.126671280276813</c:v>
                </c:pt>
                <c:pt idx="3">
                  <c:v>27.226196871726891</c:v>
                </c:pt>
                <c:pt idx="4">
                  <c:v>27.450630343586241</c:v>
                </c:pt>
                <c:pt idx="5">
                  <c:v>27.142551384636207</c:v>
                </c:pt>
                <c:pt idx="6">
                  <c:v>27.867755034952179</c:v>
                </c:pt>
                <c:pt idx="7">
                  <c:v>26.835470871107606</c:v>
                </c:pt>
                <c:pt idx="8">
                  <c:v>28.584277454286617</c:v>
                </c:pt>
                <c:pt idx="9">
                  <c:v>29.798145471929317</c:v>
                </c:pt>
                <c:pt idx="10">
                  <c:v>28.453303096835299</c:v>
                </c:pt>
                <c:pt idx="11">
                  <c:v>29.168315902289386</c:v>
                </c:pt>
                <c:pt idx="12">
                  <c:v>28.249997693566836</c:v>
                </c:pt>
                <c:pt idx="13">
                  <c:v>28.495916681936091</c:v>
                </c:pt>
                <c:pt idx="14">
                  <c:v>28.896805871371594</c:v>
                </c:pt>
                <c:pt idx="15">
                  <c:v>29.110183484935831</c:v>
                </c:pt>
                <c:pt idx="16">
                  <c:v>29.229149507403204</c:v>
                </c:pt>
              </c:numCache>
            </c:numRef>
          </c:val>
          <c:smooth val="0"/>
          <c:extLst>
            <c:ext xmlns:c16="http://schemas.microsoft.com/office/drawing/2014/chart" uri="{C3380CC4-5D6E-409C-BE32-E72D297353CC}">
              <c16:uniqueId val="{00000004-24A5-4A82-8520-D5104A7F31BE}"/>
            </c:ext>
          </c:extLst>
        </c:ser>
        <c:ser>
          <c:idx val="6"/>
          <c:order val="5"/>
          <c:tx>
            <c:strRef>
              <c:f>'Data 2.5 '!$C$4</c:f>
              <c:strCache>
                <c:ptCount val="1"/>
                <c:pt idx="0">
                  <c:v>BEFU 2024</c:v>
                </c:pt>
              </c:strCache>
            </c:strRef>
          </c:tx>
          <c:spPr>
            <a:ln w="38100" cap="rnd">
              <a:solidFill>
                <a:srgbClr val="67A854"/>
              </a:solidFill>
              <a:prstDash val="dash"/>
              <a:round/>
            </a:ln>
            <a:effectLst/>
          </c:spPr>
          <c:marker>
            <c:symbol val="none"/>
          </c:marker>
          <c:cat>
            <c:numRef>
              <c:f>'Data 2.5 '!$B$6:$B$24</c:f>
              <c:numCache>
                <c:formatCode>General</c:formatCode>
                <c:ptCount val="19"/>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numCache>
            </c:numRef>
          </c:cat>
          <c:val>
            <c:numRef>
              <c:f>'Data 2.5 '!$C$6:$C$22</c:f>
              <c:numCache>
                <c:formatCode>0.0</c:formatCode>
                <c:ptCount val="17"/>
                <c:pt idx="0">
                  <c:v>26.80664661819079</c:v>
                </c:pt>
                <c:pt idx="1">
                  <c:v>25.982965864199617</c:v>
                </c:pt>
                <c:pt idx="2">
                  <c:v>27.126671280276813</c:v>
                </c:pt>
                <c:pt idx="3">
                  <c:v>27.225881193476081</c:v>
                </c:pt>
                <c:pt idx="4">
                  <c:v>27.450231884689074</c:v>
                </c:pt>
                <c:pt idx="5">
                  <c:v>27.142184058544707</c:v>
                </c:pt>
                <c:pt idx="6">
                  <c:v>27.87961560411285</c:v>
                </c:pt>
                <c:pt idx="7">
                  <c:v>26.813740854868893</c:v>
                </c:pt>
                <c:pt idx="8">
                  <c:v>28.567526363819251</c:v>
                </c:pt>
                <c:pt idx="9">
                  <c:v>29.805679313623649</c:v>
                </c:pt>
                <c:pt idx="10">
                  <c:v>28.404677636684927</c:v>
                </c:pt>
                <c:pt idx="11">
                  <c:v>28.810123707906396</c:v>
                </c:pt>
                <c:pt idx="12">
                  <c:v>28.536465197641451</c:v>
                </c:pt>
                <c:pt idx="13">
                  <c:v>28.91195641529794</c:v>
                </c:pt>
                <c:pt idx="14">
                  <c:v>29.293865277299304</c:v>
                </c:pt>
                <c:pt idx="15">
                  <c:v>29.504101937411029</c:v>
                </c:pt>
              </c:numCache>
            </c:numRef>
          </c:val>
          <c:smooth val="0"/>
          <c:extLst>
            <c:ext xmlns:c16="http://schemas.microsoft.com/office/drawing/2014/chart" uri="{C3380CC4-5D6E-409C-BE32-E72D297353CC}">
              <c16:uniqueId val="{00000005-24A5-4A82-8520-D5104A7F31BE}"/>
            </c:ext>
          </c:extLst>
        </c:ser>
        <c:dLbls>
          <c:showLegendKey val="0"/>
          <c:showVal val="0"/>
          <c:showCatName val="0"/>
          <c:showSerName val="0"/>
          <c:showPercent val="0"/>
          <c:showBubbleSize val="0"/>
        </c:dLbls>
        <c:smooth val="0"/>
        <c:axId val="559678480"/>
        <c:axId val="563480080"/>
        <c:extLst/>
      </c:lineChart>
      <c:catAx>
        <c:axId val="559678480"/>
        <c:scaling>
          <c:orientation val="minMax"/>
        </c:scaling>
        <c:delete val="0"/>
        <c:axPos val="b"/>
        <c:numFmt formatCode="General"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563480080"/>
        <c:crosses val="autoZero"/>
        <c:auto val="1"/>
        <c:lblAlgn val="ctr"/>
        <c:lblOffset val="100"/>
        <c:tickLblSkip val="3"/>
        <c:tickMarkSkip val="2"/>
        <c:noMultiLvlLbl val="0"/>
      </c:catAx>
      <c:valAx>
        <c:axId val="563480080"/>
        <c:scaling>
          <c:orientation val="minMax"/>
          <c:max val="30"/>
          <c:min val="25"/>
        </c:scaling>
        <c:delete val="0"/>
        <c:axPos val="l"/>
        <c:majorGridlines>
          <c:spPr>
            <a:ln w="9525" cap="flat" cmpd="sng" algn="ctr">
              <a:solidFill>
                <a:srgbClr val="A9A7A5"/>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559678480"/>
        <c:crosses val="autoZero"/>
        <c:crossBetween val="midCat"/>
        <c:minorUnit val="1"/>
      </c:valAx>
      <c:spPr>
        <a:noFill/>
        <a:ln>
          <a:noFill/>
        </a:ln>
        <a:effectLst/>
      </c:spPr>
    </c:plotArea>
    <c:legend>
      <c:legendPos val="b"/>
      <c:layout>
        <c:manualLayout>
          <c:xMode val="edge"/>
          <c:yMode val="edge"/>
          <c:x val="3.7160617795208031E-2"/>
          <c:y val="0.88180214887155817"/>
          <c:w val="0.9313864614087608"/>
          <c:h val="0.1056541633083266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629846038948728E-2"/>
          <c:y val="0.10833855799373042"/>
          <c:w val="0.83120549542362065"/>
          <c:h val="0.69313010638560468"/>
        </c:manualLayout>
      </c:layout>
      <c:barChart>
        <c:barDir val="col"/>
        <c:grouping val="clustered"/>
        <c:varyColors val="0"/>
        <c:ser>
          <c:idx val="0"/>
          <c:order val="0"/>
          <c:tx>
            <c:v>Core Crown expenses</c:v>
          </c:tx>
          <c:spPr>
            <a:solidFill>
              <a:srgbClr val="0083AC"/>
            </a:solidFill>
          </c:spPr>
          <c:invertIfNegative val="0"/>
          <c:cat>
            <c:strRef>
              <c:f>'Data 2.6 '!$B$6:$B$15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2.6 '!$C$6:$C$15</c:f>
              <c:numCache>
                <c:formatCode>_(* #,##0_);_(* \(#,##0\);_(* "-"??_);_(@_)</c:formatCode>
                <c:ptCount val="10"/>
                <c:pt idx="0">
                  <c:v>125641</c:v>
                </c:pt>
                <c:pt idx="1">
                  <c:v>127574</c:v>
                </c:pt>
                <c:pt idx="2">
                  <c:v>138998</c:v>
                </c:pt>
                <c:pt idx="3">
                  <c:v>141675</c:v>
                </c:pt>
                <c:pt idx="4">
                  <c:v>146219</c:v>
                </c:pt>
                <c:pt idx="5">
                  <c:v>154609</c:v>
                </c:pt>
                <c:pt idx="6">
                  <c:v>158308</c:v>
                </c:pt>
                <c:pt idx="7">
                  <c:v>163238</c:v>
                </c:pt>
                <c:pt idx="8">
                  <c:v>168642</c:v>
                </c:pt>
                <c:pt idx="9">
                  <c:v>173668</c:v>
                </c:pt>
              </c:numCache>
            </c:numRef>
          </c:val>
          <c:extLst>
            <c:ext xmlns:c16="http://schemas.microsoft.com/office/drawing/2014/chart" uri="{C3380CC4-5D6E-409C-BE32-E72D297353CC}">
              <c16:uniqueId val="{00000000-1C6B-4226-964D-8F9F38213D16}"/>
            </c:ext>
          </c:extLst>
        </c:ser>
        <c:dLbls>
          <c:showLegendKey val="0"/>
          <c:showVal val="0"/>
          <c:showCatName val="0"/>
          <c:showSerName val="0"/>
          <c:showPercent val="0"/>
          <c:showBubbleSize val="0"/>
        </c:dLbls>
        <c:gapWidth val="150"/>
        <c:axId val="753102016"/>
        <c:axId val="753095352"/>
        <c:extLst/>
      </c:barChart>
      <c:lineChart>
        <c:grouping val="standard"/>
        <c:varyColors val="0"/>
        <c:ser>
          <c:idx val="3"/>
          <c:order val="1"/>
          <c:tx>
            <c:strRef>
              <c:f>'Data 2.6 '!$D$4</c:f>
              <c:strCache>
                <c:ptCount val="1"/>
                <c:pt idx="0">
                  <c:v>Core Crown expenses (% of nominal GDP) (RHS)</c:v>
                </c:pt>
              </c:strCache>
            </c:strRef>
          </c:tx>
          <c:spPr>
            <a:ln w="38100">
              <a:solidFill>
                <a:srgbClr val="3E403A"/>
              </a:solidFill>
              <a:prstDash val="solid"/>
            </a:ln>
          </c:spPr>
          <c:marker>
            <c:symbol val="none"/>
          </c:marker>
          <c:cat>
            <c:numRef>
              <c:f>'Data 2.6 '!$D$6:$D$15</c:f>
              <c:numCache>
                <c:formatCode>0.0</c:formatCode>
                <c:ptCount val="10"/>
                <c:pt idx="0">
                  <c:v>34.4</c:v>
                </c:pt>
                <c:pt idx="1">
                  <c:v>31.7</c:v>
                </c:pt>
                <c:pt idx="2">
                  <c:v>33</c:v>
                </c:pt>
                <c:pt idx="3">
                  <c:v>32.6</c:v>
                </c:pt>
                <c:pt idx="4">
                  <c:v>32.1</c:v>
                </c:pt>
                <c:pt idx="5">
                  <c:v>32.200000000000003</c:v>
                </c:pt>
                <c:pt idx="6">
                  <c:v>31.2</c:v>
                </c:pt>
                <c:pt idx="7">
                  <c:v>30.7</c:v>
                </c:pt>
                <c:pt idx="8">
                  <c:v>30.3</c:v>
                </c:pt>
                <c:pt idx="9">
                  <c:v>29.799999999999997</c:v>
                </c:pt>
              </c:numCache>
            </c:numRef>
          </c:cat>
          <c:val>
            <c:numRef>
              <c:f>'Data 2.6 '!$D$6:$D$15</c:f>
              <c:numCache>
                <c:formatCode>0.0</c:formatCode>
                <c:ptCount val="10"/>
                <c:pt idx="0">
                  <c:v>34.4</c:v>
                </c:pt>
                <c:pt idx="1">
                  <c:v>31.7</c:v>
                </c:pt>
                <c:pt idx="2">
                  <c:v>33</c:v>
                </c:pt>
                <c:pt idx="3">
                  <c:v>32.6</c:v>
                </c:pt>
                <c:pt idx="4">
                  <c:v>32.1</c:v>
                </c:pt>
                <c:pt idx="5">
                  <c:v>32.200000000000003</c:v>
                </c:pt>
                <c:pt idx="6">
                  <c:v>31.2</c:v>
                </c:pt>
                <c:pt idx="7">
                  <c:v>30.7</c:v>
                </c:pt>
                <c:pt idx="8">
                  <c:v>30.3</c:v>
                </c:pt>
                <c:pt idx="9">
                  <c:v>29.799999999999997</c:v>
                </c:pt>
              </c:numCache>
            </c:numRef>
          </c:val>
          <c:smooth val="0"/>
          <c:extLst>
            <c:ext xmlns:c16="http://schemas.microsoft.com/office/drawing/2014/chart" uri="{C3380CC4-5D6E-409C-BE32-E72D297353CC}">
              <c16:uniqueId val="{00000001-1C6B-4226-964D-8F9F38213D16}"/>
            </c:ext>
          </c:extLst>
        </c:ser>
        <c:dLbls>
          <c:showLegendKey val="0"/>
          <c:showVal val="0"/>
          <c:showCatName val="0"/>
          <c:showSerName val="0"/>
          <c:showPercent val="0"/>
          <c:showBubbleSize val="0"/>
        </c:dLbls>
        <c:marker val="1"/>
        <c:smooth val="0"/>
        <c:axId val="1604447024"/>
        <c:axId val="1696739392"/>
        <c:extLst/>
      </c:lineChart>
      <c:catAx>
        <c:axId val="753102016"/>
        <c:scaling>
          <c:orientation val="minMax"/>
        </c:scaling>
        <c:delete val="0"/>
        <c:axPos val="b"/>
        <c:title>
          <c:tx>
            <c:rich>
              <a:bodyPr/>
              <a:lstStyle/>
              <a:p>
                <a:pPr>
                  <a:defRPr sz="1800" b="1" i="0" u="none" strike="noStrike" baseline="0">
                    <a:solidFill>
                      <a:srgbClr val="000000"/>
                    </a:solidFill>
                    <a:latin typeface="Arial"/>
                    <a:ea typeface="Arial"/>
                    <a:cs typeface="Arial"/>
                  </a:defRPr>
                </a:pPr>
                <a:r>
                  <a:rPr lang="en-NZ" sz="1800"/>
                  <a:t>Year ending 30 June</a:t>
                </a:r>
              </a:p>
            </c:rich>
          </c:tx>
          <c:layout>
            <c:manualLayout>
              <c:xMode val="edge"/>
              <c:yMode val="edge"/>
              <c:x val="0.39479482157872542"/>
              <c:y val="0.87295765145346238"/>
            </c:manualLayout>
          </c:layout>
          <c:overlay val="0"/>
        </c:title>
        <c:numFmt formatCode="General" sourceLinked="1"/>
        <c:majorTickMark val="out"/>
        <c:minorTickMark val="none"/>
        <c:tickLblPos val="nextTo"/>
        <c:spPr>
          <a:ln w="6350">
            <a:solidFill>
              <a:schemeClr val="tx1"/>
            </a:solidFill>
          </a:ln>
        </c:spPr>
        <c:txPr>
          <a:bodyPr rot="0" vert="horz"/>
          <a:lstStyle/>
          <a:p>
            <a:pPr>
              <a:defRPr sz="1800" b="0" i="0" u="none" strike="noStrike" baseline="0">
                <a:solidFill>
                  <a:srgbClr val="000000"/>
                </a:solidFill>
                <a:latin typeface="Arial"/>
                <a:ea typeface="Arial"/>
                <a:cs typeface="Arial"/>
              </a:defRPr>
            </a:pPr>
            <a:endParaRPr lang="en-US"/>
          </a:p>
        </c:txPr>
        <c:crossAx val="753095352"/>
        <c:crossesAt val="0"/>
        <c:auto val="1"/>
        <c:lblAlgn val="ctr"/>
        <c:lblOffset val="100"/>
        <c:tickMarkSkip val="1"/>
        <c:noMultiLvlLbl val="0"/>
      </c:catAx>
      <c:valAx>
        <c:axId val="753095352"/>
        <c:scaling>
          <c:orientation val="minMax"/>
          <c:max val="180000"/>
          <c:min val="40000"/>
        </c:scaling>
        <c:delete val="0"/>
        <c:axPos val="l"/>
        <c:majorGridlines>
          <c:spPr>
            <a:ln>
              <a:solidFill>
                <a:srgbClr val="A9A7A5"/>
              </a:solidFill>
            </a:ln>
          </c:spPr>
        </c:majorGridlines>
        <c:title>
          <c:tx>
            <c:rich>
              <a:bodyPr rot="0" vert="horz"/>
              <a:lstStyle/>
              <a:p>
                <a:pPr algn="ctr">
                  <a:defRPr sz="1800" b="1" i="0" u="none" strike="noStrike" baseline="0">
                    <a:solidFill>
                      <a:srgbClr val="000000"/>
                    </a:solidFill>
                    <a:latin typeface="Arial"/>
                    <a:ea typeface="Arial"/>
                    <a:cs typeface="Arial"/>
                  </a:defRPr>
                </a:pPr>
                <a:r>
                  <a:rPr lang="en-NZ" sz="1800"/>
                  <a:t>%</a:t>
                </a:r>
              </a:p>
            </c:rich>
          </c:tx>
          <c:layout>
            <c:manualLayout>
              <c:xMode val="edge"/>
              <c:yMode val="edge"/>
              <c:x val="0.93340931175210096"/>
              <c:y val="2.7451219849206109E-3"/>
            </c:manualLayout>
          </c:layout>
          <c:overlay val="0"/>
        </c:title>
        <c:numFmt formatCode="#,##0" sourceLinked="0"/>
        <c:majorTickMark val="none"/>
        <c:minorTickMark val="none"/>
        <c:tickLblPos val="low"/>
        <c:spPr>
          <a:ln w="9525">
            <a:solidFill>
              <a:srgbClr val="000000"/>
            </a:solidFill>
          </a:ln>
        </c:spPr>
        <c:txPr>
          <a:bodyPr rot="0" vert="horz"/>
          <a:lstStyle/>
          <a:p>
            <a:pPr>
              <a:defRPr sz="1800" b="0" i="0" u="none" strike="noStrike" baseline="0">
                <a:solidFill>
                  <a:srgbClr val="000000"/>
                </a:solidFill>
                <a:latin typeface="Arial"/>
                <a:ea typeface="Arial"/>
                <a:cs typeface="Arial"/>
              </a:defRPr>
            </a:pPr>
            <a:endParaRPr lang="en-US"/>
          </a:p>
        </c:txPr>
        <c:crossAx val="753102016"/>
        <c:crossesAt val="6"/>
        <c:crossBetween val="between"/>
        <c:dispUnits>
          <c:builtInUnit val="thousands"/>
        </c:dispUnits>
      </c:valAx>
      <c:valAx>
        <c:axId val="1696739392"/>
        <c:scaling>
          <c:orientation val="minMax"/>
          <c:max val="38"/>
          <c:min val="24"/>
        </c:scaling>
        <c:delete val="0"/>
        <c:axPos val="r"/>
        <c:numFmt formatCode="#,##0_);\(#,##0\)" sourceLinked="0"/>
        <c:majorTickMark val="none"/>
        <c:minorTickMark val="none"/>
        <c:tickLblPos val="nextTo"/>
        <c:spPr>
          <a:ln>
            <a:noFill/>
          </a:ln>
        </c:spPr>
        <c:crossAx val="1604447024"/>
        <c:crosses val="max"/>
        <c:crossBetween val="between"/>
        <c:majorUnit val="2"/>
        <c:minorUnit val="0.5"/>
      </c:valAx>
      <c:catAx>
        <c:axId val="1604447024"/>
        <c:scaling>
          <c:orientation val="minMax"/>
        </c:scaling>
        <c:delete val="1"/>
        <c:axPos val="t"/>
        <c:numFmt formatCode="0.0" sourceLinked="1"/>
        <c:majorTickMark val="out"/>
        <c:minorTickMark val="none"/>
        <c:tickLblPos val="nextTo"/>
        <c:crossAx val="1696739392"/>
        <c:crosses val="max"/>
        <c:auto val="1"/>
        <c:lblAlgn val="ctr"/>
        <c:lblOffset val="100"/>
        <c:noMultiLvlLbl val="0"/>
      </c:catAx>
      <c:spPr>
        <a:noFill/>
        <a:ln w="25400">
          <a:noFill/>
        </a:ln>
      </c:spPr>
    </c:plotArea>
    <c:legend>
      <c:legendPos val="b"/>
      <c:layout>
        <c:manualLayout>
          <c:xMode val="edge"/>
          <c:yMode val="edge"/>
          <c:x val="0"/>
          <c:y val="0.93384569865320421"/>
          <c:w val="0.99859345260364596"/>
          <c:h val="6.5452231564766164E-2"/>
        </c:manualLayout>
      </c:layout>
      <c:overlay val="0"/>
      <c:txPr>
        <a:bodyPr rot="0" anchor="ctr" anchorCtr="1"/>
        <a:lstStyle/>
        <a:p>
          <a:pPr>
            <a:defRPr sz="1800" b="0" i="0" u="none" strike="noStrike" baseline="0">
              <a:solidFill>
                <a:srgbClr val="000000"/>
              </a:solidFill>
              <a:latin typeface="Arial"/>
              <a:ea typeface="Arial"/>
              <a:cs typeface="Arial"/>
            </a:defRPr>
          </a:pPr>
          <a:endParaRPr lang="en-US"/>
        </a:p>
      </c:txPr>
    </c:legend>
    <c:plotVisOnly val="1"/>
    <c:dispBlanksAs val="gap"/>
    <c:showDLblsOverMax val="0"/>
  </c:chart>
  <c:spPr>
    <a:solidFill>
      <a:sysClr val="window" lastClr="FFFFFF"/>
    </a:solidFill>
    <a:ln>
      <a:noFill/>
    </a:ln>
  </c:spPr>
  <c:txPr>
    <a:bodyPr/>
    <a:lstStyle/>
    <a:p>
      <a:pPr>
        <a:defRPr sz="2000" b="0" i="0" u="none" strike="noStrike" baseline="0">
          <a:solidFill>
            <a:srgbClr val="000000"/>
          </a:solidFill>
          <a:latin typeface="Arial"/>
          <a:ea typeface="Arial"/>
          <a:cs typeface="Arial"/>
        </a:defRPr>
      </a:pPr>
      <a:endParaRPr lang="en-US"/>
    </a:p>
  </c:txPr>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138334551842883E-2"/>
          <c:y val="0.12957396041886018"/>
          <c:w val="0.87034183716290636"/>
          <c:h val="0.60496107698669699"/>
        </c:manualLayout>
      </c:layout>
      <c:lineChart>
        <c:grouping val="standard"/>
        <c:varyColors val="0"/>
        <c:ser>
          <c:idx val="0"/>
          <c:order val="0"/>
          <c:tx>
            <c:strRef>
              <c:f>'Data 2.7'!$C$4</c:f>
              <c:strCache>
                <c:ptCount val="1"/>
                <c:pt idx="0">
                  <c:v>Actual core Crown expenses</c:v>
                </c:pt>
              </c:strCache>
            </c:strRef>
          </c:tx>
          <c:spPr>
            <a:ln w="31750" cap="rnd">
              <a:solidFill>
                <a:srgbClr val="0083AC"/>
              </a:solidFill>
              <a:round/>
            </a:ln>
            <a:effectLst/>
          </c:spPr>
          <c:marker>
            <c:symbol val="none"/>
          </c:marker>
          <c:cat>
            <c:strRef>
              <c:f>'Data 2.7'!$B$5:$B$9</c:f>
              <c:strCache>
                <c:ptCount val="5"/>
                <c:pt idx="0">
                  <c:v>2022</c:v>
                </c:pt>
                <c:pt idx="1">
                  <c:v>2023</c:v>
                </c:pt>
                <c:pt idx="2">
                  <c:v>2024</c:v>
                </c:pt>
                <c:pt idx="3">
                  <c:v>2025</c:v>
                </c:pt>
                <c:pt idx="4">
                  <c:v>2026</c:v>
                </c:pt>
              </c:strCache>
            </c:strRef>
          </c:cat>
          <c:val>
            <c:numRef>
              <c:f>'Data 2.7'!$C$5:$C$9</c:f>
              <c:numCache>
                <c:formatCode>0.0</c:formatCode>
                <c:ptCount val="5"/>
                <c:pt idx="0">
                  <c:v>125.64100000000001</c:v>
                </c:pt>
                <c:pt idx="1">
                  <c:v>127.574</c:v>
                </c:pt>
                <c:pt idx="2">
                  <c:v>138.99799999999999</c:v>
                </c:pt>
                <c:pt idx="3">
                  <c:v>141.67500000000001</c:v>
                </c:pt>
                <c:pt idx="4">
                  <c:v>146.21899999999999</c:v>
                </c:pt>
              </c:numCache>
            </c:numRef>
          </c:val>
          <c:smooth val="0"/>
          <c:extLst>
            <c:ext xmlns:c16="http://schemas.microsoft.com/office/drawing/2014/chart" uri="{C3380CC4-5D6E-409C-BE32-E72D297353CC}">
              <c16:uniqueId val="{00000000-464E-46D1-9719-4CD2ABD3C62D}"/>
            </c:ext>
          </c:extLst>
        </c:ser>
        <c:ser>
          <c:idx val="1"/>
          <c:order val="1"/>
          <c:tx>
            <c:strRef>
              <c:f>'Data 2.7'!$D$4</c:f>
              <c:strCache>
                <c:ptCount val="1"/>
                <c:pt idx="0">
                  <c:v>Recent Budget (incl top-down adjustment)</c:v>
                </c:pt>
              </c:strCache>
            </c:strRef>
          </c:tx>
          <c:spPr>
            <a:ln w="31750" cap="rnd">
              <a:solidFill>
                <a:srgbClr val="3E403A"/>
              </a:solidFill>
              <a:round/>
            </a:ln>
            <a:effectLst/>
          </c:spPr>
          <c:marker>
            <c:symbol val="none"/>
          </c:marker>
          <c:cat>
            <c:strRef>
              <c:f>'Data 2.7'!$B$5:$B$9</c:f>
              <c:strCache>
                <c:ptCount val="5"/>
                <c:pt idx="0">
                  <c:v>2022</c:v>
                </c:pt>
                <c:pt idx="1">
                  <c:v>2023</c:v>
                </c:pt>
                <c:pt idx="2">
                  <c:v>2024</c:v>
                </c:pt>
                <c:pt idx="3">
                  <c:v>2025</c:v>
                </c:pt>
                <c:pt idx="4">
                  <c:v>2026</c:v>
                </c:pt>
              </c:strCache>
            </c:strRef>
          </c:cat>
          <c:val>
            <c:numRef>
              <c:f>'Data 2.7'!$D$5:$D$9</c:f>
              <c:numCache>
                <c:formatCode>_(* #,##0.0_);_(* \(#,##0.0\);_(* "-"??_);_(@_)</c:formatCode>
                <c:ptCount val="5"/>
                <c:pt idx="0">
                  <c:v>128.4</c:v>
                </c:pt>
                <c:pt idx="1">
                  <c:v>128.19999999999999</c:v>
                </c:pt>
                <c:pt idx="2">
                  <c:v>138.30000000000001</c:v>
                </c:pt>
                <c:pt idx="3">
                  <c:v>142.19999999999999</c:v>
                </c:pt>
                <c:pt idx="4">
                  <c:v>147.19999999999999</c:v>
                </c:pt>
              </c:numCache>
            </c:numRef>
          </c:val>
          <c:smooth val="0"/>
          <c:extLst>
            <c:ext xmlns:c16="http://schemas.microsoft.com/office/drawing/2014/chart" uri="{C3380CC4-5D6E-409C-BE32-E72D297353CC}">
              <c16:uniqueId val="{00000001-464E-46D1-9719-4CD2ABD3C62D}"/>
            </c:ext>
          </c:extLst>
        </c:ser>
        <c:ser>
          <c:idx val="2"/>
          <c:order val="2"/>
          <c:tx>
            <c:strRef>
              <c:f>'Data 2.7'!$E$4</c:f>
              <c:strCache>
                <c:ptCount val="1"/>
                <c:pt idx="0">
                  <c:v>Recent Budget (excluding top-down adjustment)</c:v>
                </c:pt>
              </c:strCache>
            </c:strRef>
          </c:tx>
          <c:spPr>
            <a:ln w="38100" cap="rnd">
              <a:solidFill>
                <a:srgbClr val="67A854"/>
              </a:solidFill>
              <a:round/>
            </a:ln>
            <a:effectLst/>
          </c:spPr>
          <c:marker>
            <c:symbol val="none"/>
          </c:marker>
          <c:cat>
            <c:strRef>
              <c:f>'Data 2.7'!$B$5:$B$9</c:f>
              <c:strCache>
                <c:ptCount val="5"/>
                <c:pt idx="0">
                  <c:v>2022</c:v>
                </c:pt>
                <c:pt idx="1">
                  <c:v>2023</c:v>
                </c:pt>
                <c:pt idx="2">
                  <c:v>2024</c:v>
                </c:pt>
                <c:pt idx="3">
                  <c:v>2025</c:v>
                </c:pt>
                <c:pt idx="4">
                  <c:v>2026</c:v>
                </c:pt>
              </c:strCache>
            </c:strRef>
          </c:cat>
          <c:val>
            <c:numRef>
              <c:f>'Data 2.7'!$E$5:$E$9</c:f>
              <c:numCache>
                <c:formatCode>_(* #,##0.00_);_(* \(#,##0.00\);_(* "-"??_);_(@_)</c:formatCode>
                <c:ptCount val="5"/>
                <c:pt idx="0">
                  <c:v>132.55000000000001</c:v>
                </c:pt>
                <c:pt idx="1">
                  <c:v>131.89999999999998</c:v>
                </c:pt>
                <c:pt idx="2">
                  <c:v>141</c:v>
                </c:pt>
                <c:pt idx="3">
                  <c:v>144.89999999999998</c:v>
                </c:pt>
                <c:pt idx="4">
                  <c:v>148.89999999999998</c:v>
                </c:pt>
              </c:numCache>
            </c:numRef>
          </c:val>
          <c:smooth val="0"/>
          <c:extLst>
            <c:ext xmlns:c16="http://schemas.microsoft.com/office/drawing/2014/chart" uri="{C3380CC4-5D6E-409C-BE32-E72D297353CC}">
              <c16:uniqueId val="{00000002-464E-46D1-9719-4CD2ABD3C62D}"/>
            </c:ext>
          </c:extLst>
        </c:ser>
        <c:dLbls>
          <c:showLegendKey val="0"/>
          <c:showVal val="0"/>
          <c:showCatName val="0"/>
          <c:showSerName val="0"/>
          <c:showPercent val="0"/>
          <c:showBubbleSize val="0"/>
        </c:dLbls>
        <c:smooth val="0"/>
        <c:axId val="1041019888"/>
        <c:axId val="1041018576"/>
      </c:lineChart>
      <c:catAx>
        <c:axId val="10410198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041018576"/>
        <c:crosses val="autoZero"/>
        <c:auto val="1"/>
        <c:lblAlgn val="ctr"/>
        <c:lblOffset val="100"/>
        <c:noMultiLvlLbl val="0"/>
      </c:catAx>
      <c:valAx>
        <c:axId val="1041018576"/>
        <c:scaling>
          <c:orientation val="minMax"/>
          <c:max val="150"/>
          <c:min val="120"/>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04101988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Entry>
      <c:legendEntry>
        <c:idx val="1"/>
        <c:txPr>
          <a:bodyPr rot="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Entry>
      <c:legendEntry>
        <c:idx val="2"/>
        <c:txPr>
          <a:bodyPr rot="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Entry>
      <c:layout>
        <c:manualLayout>
          <c:xMode val="edge"/>
          <c:yMode val="edge"/>
          <c:x val="0"/>
          <c:y val="0.85661639927831534"/>
          <c:w val="1"/>
          <c:h val="0.1433836007216846"/>
        </c:manualLayout>
      </c:layout>
      <c:overlay val="0"/>
      <c:spPr>
        <a:noFill/>
        <a:ln>
          <a:noFill/>
        </a:ln>
        <a:effectLst/>
      </c:spPr>
      <c:txPr>
        <a:bodyPr rot="0" spcFirstLastPara="1" vertOverflow="ellipsis" vert="horz" wrap="square" anchor="ctr" anchorCtr="1"/>
        <a:lstStyle/>
        <a:p>
          <a:pPr>
            <a:defRPr lang="en-US"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lang="en-US" sz="1000" b="0" i="0" u="none" strike="noStrike" kern="1200" baseline="0">
          <a:solidFill>
            <a:schemeClr val="tx1"/>
          </a:solidFill>
          <a:latin typeface="+mn-lt"/>
          <a:ea typeface="+mn-ea"/>
          <a:cs typeface="+mn-cs"/>
        </a:defRPr>
      </a:pPr>
      <a:endParaRPr lang="en-US"/>
    </a:p>
  </c:txPr>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0"/>
    <c:plotArea>
      <c:layout/>
      <c:barChart>
        <c:barDir val="col"/>
        <c:grouping val="clustered"/>
        <c:varyColors val="0"/>
        <c:dLbls>
          <c:showLegendKey val="0"/>
          <c:showVal val="0"/>
          <c:showCatName val="0"/>
          <c:showSerName val="0"/>
          <c:showPercent val="0"/>
          <c:showBubbleSize val="0"/>
        </c:dLbls>
        <c:gapWidth val="150"/>
        <c:axId val="1"/>
        <c:axId val="2"/>
      </c:barChart>
      <c:catAx>
        <c:axId val="1"/>
        <c:scaling>
          <c:orientation val="minMax"/>
        </c:scaling>
        <c:delete val="0"/>
        <c:axPos val="b"/>
        <c:majorTickMark val="out"/>
        <c:minorTickMark val="none"/>
        <c:tickLblPos val="nextTo"/>
        <c:crossAx val="2"/>
        <c:crosses val="autoZero"/>
        <c:auto val="1"/>
        <c:lblAlgn val="ctr"/>
        <c:lblOffset val="100"/>
        <c:noMultiLvlLbl val="0"/>
      </c:catAx>
      <c:valAx>
        <c:axId val="2"/>
        <c:scaling>
          <c:orientation val="minMax"/>
        </c:scaling>
        <c:delete val="0"/>
        <c:axPos val="l"/>
        <c:majorGridlines/>
        <c:majorTickMark val="out"/>
        <c:minorTickMark val="none"/>
        <c:tickLblPos val="nextTo"/>
        <c:crossAx val="1"/>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812571505484891E-2"/>
          <c:y val="7.5538035853082011E-2"/>
          <c:w val="0.89056178746887416"/>
          <c:h val="0.690520677041354"/>
        </c:manualLayout>
      </c:layout>
      <c:lineChart>
        <c:grouping val="standard"/>
        <c:varyColors val="0"/>
        <c:ser>
          <c:idx val="2"/>
          <c:order val="0"/>
          <c:tx>
            <c:strRef>
              <c:f>'Data 2.9'!$E$4</c:f>
              <c:strCache>
                <c:ptCount val="1"/>
                <c:pt idx="0">
                  <c:v>Core Crown revenue (PREFU)</c:v>
                </c:pt>
              </c:strCache>
            </c:strRef>
          </c:tx>
          <c:spPr>
            <a:ln w="38100" cap="rnd">
              <a:solidFill>
                <a:srgbClr val="67A854"/>
              </a:solidFill>
              <a:round/>
            </a:ln>
            <a:effectLst/>
          </c:spPr>
          <c:marker>
            <c:symbol val="none"/>
          </c:marker>
          <c:cat>
            <c:numRef>
              <c:f>'Data 2.9'!$B$6:$B$61</c:f>
              <c:numCache>
                <c:formatCode>General</c:formatCode>
                <c:ptCount val="5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pt idx="41">
                  <c:v>2051</c:v>
                </c:pt>
                <c:pt idx="42">
                  <c:v>2052</c:v>
                </c:pt>
                <c:pt idx="43">
                  <c:v>2053</c:v>
                </c:pt>
                <c:pt idx="44">
                  <c:v>2054</c:v>
                </c:pt>
                <c:pt idx="45">
                  <c:v>2055</c:v>
                </c:pt>
                <c:pt idx="46">
                  <c:v>2056</c:v>
                </c:pt>
                <c:pt idx="47">
                  <c:v>2057</c:v>
                </c:pt>
                <c:pt idx="48">
                  <c:v>2058</c:v>
                </c:pt>
                <c:pt idx="49">
                  <c:v>2059</c:v>
                </c:pt>
                <c:pt idx="50">
                  <c:v>2060</c:v>
                </c:pt>
                <c:pt idx="51">
                  <c:v>2061</c:v>
                </c:pt>
                <c:pt idx="52">
                  <c:v>2062</c:v>
                </c:pt>
                <c:pt idx="53">
                  <c:v>2063</c:v>
                </c:pt>
                <c:pt idx="54">
                  <c:v>2064</c:v>
                </c:pt>
                <c:pt idx="55">
                  <c:v>2065</c:v>
                </c:pt>
              </c:numCache>
            </c:numRef>
          </c:cat>
          <c:val>
            <c:numRef>
              <c:f>'Data 2.9'!$E$6:$E$27</c:f>
              <c:numCache>
                <c:formatCode>0.0</c:formatCode>
                <c:ptCount val="22"/>
                <c:pt idx="0">
                  <c:v>28.299999999999997</c:v>
                </c:pt>
                <c:pt idx="1">
                  <c:v>27.800000000000004</c:v>
                </c:pt>
                <c:pt idx="2">
                  <c:v>28.1</c:v>
                </c:pt>
                <c:pt idx="3">
                  <c:v>29.099999999999998</c:v>
                </c:pt>
                <c:pt idx="4">
                  <c:v>28.299999999999997</c:v>
                </c:pt>
                <c:pt idx="5">
                  <c:v>29.4</c:v>
                </c:pt>
                <c:pt idx="6">
                  <c:v>29.4</c:v>
                </c:pt>
                <c:pt idx="7">
                  <c:v>29.7</c:v>
                </c:pt>
                <c:pt idx="8">
                  <c:v>29.4</c:v>
                </c:pt>
                <c:pt idx="9">
                  <c:v>30.099999999999998</c:v>
                </c:pt>
                <c:pt idx="10">
                  <c:v>28.9</c:v>
                </c:pt>
                <c:pt idx="11">
                  <c:v>30.5</c:v>
                </c:pt>
                <c:pt idx="12">
                  <c:v>32.200000000000003</c:v>
                </c:pt>
                <c:pt idx="13">
                  <c:v>30.7</c:v>
                </c:pt>
                <c:pt idx="14">
                  <c:v>31.7</c:v>
                </c:pt>
                <c:pt idx="15">
                  <c:v>30.9</c:v>
                </c:pt>
                <c:pt idx="16">
                  <c:v>30.4</c:v>
                </c:pt>
                <c:pt idx="17">
                  <c:v>31.3</c:v>
                </c:pt>
                <c:pt idx="18">
                  <c:v>31.2</c:v>
                </c:pt>
                <c:pt idx="19">
                  <c:v>31.5</c:v>
                </c:pt>
                <c:pt idx="20">
                  <c:v>31.7</c:v>
                </c:pt>
                <c:pt idx="21">
                  <c:v>31.8</c:v>
                </c:pt>
              </c:numCache>
            </c:numRef>
          </c:val>
          <c:smooth val="0"/>
          <c:extLst>
            <c:ext xmlns:c16="http://schemas.microsoft.com/office/drawing/2014/chart" uri="{C3380CC4-5D6E-409C-BE32-E72D297353CC}">
              <c16:uniqueId val="{00000000-C297-4F92-B23D-02A33943344D}"/>
            </c:ext>
          </c:extLst>
        </c:ser>
        <c:ser>
          <c:idx val="3"/>
          <c:order val="1"/>
          <c:tx>
            <c:strRef>
              <c:f>'Data 2.9'!$F$4</c:f>
              <c:strCache>
                <c:ptCount val="1"/>
                <c:pt idx="0">
                  <c:v>Core Crown expenditure (PREFU)</c:v>
                </c:pt>
              </c:strCache>
            </c:strRef>
          </c:tx>
          <c:spPr>
            <a:ln w="38100" cap="rnd">
              <a:solidFill>
                <a:srgbClr val="A9A7A5"/>
              </a:solidFill>
              <a:round/>
            </a:ln>
            <a:effectLst/>
          </c:spPr>
          <c:marker>
            <c:symbol val="none"/>
          </c:marker>
          <c:cat>
            <c:numRef>
              <c:f>'Data 2.9'!$B$6:$B$61</c:f>
              <c:numCache>
                <c:formatCode>General</c:formatCode>
                <c:ptCount val="5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pt idx="41">
                  <c:v>2051</c:v>
                </c:pt>
                <c:pt idx="42">
                  <c:v>2052</c:v>
                </c:pt>
                <c:pt idx="43">
                  <c:v>2053</c:v>
                </c:pt>
                <c:pt idx="44">
                  <c:v>2054</c:v>
                </c:pt>
                <c:pt idx="45">
                  <c:v>2055</c:v>
                </c:pt>
                <c:pt idx="46">
                  <c:v>2056</c:v>
                </c:pt>
                <c:pt idx="47">
                  <c:v>2057</c:v>
                </c:pt>
                <c:pt idx="48">
                  <c:v>2058</c:v>
                </c:pt>
                <c:pt idx="49">
                  <c:v>2059</c:v>
                </c:pt>
                <c:pt idx="50">
                  <c:v>2060</c:v>
                </c:pt>
                <c:pt idx="51">
                  <c:v>2061</c:v>
                </c:pt>
                <c:pt idx="52">
                  <c:v>2062</c:v>
                </c:pt>
                <c:pt idx="53">
                  <c:v>2063</c:v>
                </c:pt>
                <c:pt idx="54">
                  <c:v>2064</c:v>
                </c:pt>
                <c:pt idx="55">
                  <c:v>2065</c:v>
                </c:pt>
              </c:numCache>
            </c:numRef>
          </c:cat>
          <c:val>
            <c:numRef>
              <c:f>'Data 2.9'!$F$6:$F$27</c:f>
              <c:numCache>
                <c:formatCode>0.0</c:formatCode>
                <c:ptCount val="22"/>
                <c:pt idx="0">
                  <c:v>32.200000000000003</c:v>
                </c:pt>
                <c:pt idx="1">
                  <c:v>34</c:v>
                </c:pt>
                <c:pt idx="2">
                  <c:v>32</c:v>
                </c:pt>
                <c:pt idx="3">
                  <c:v>31.900000000000002</c:v>
                </c:pt>
                <c:pt idx="4">
                  <c:v>30</c:v>
                </c:pt>
                <c:pt idx="5">
                  <c:v>29.4</c:v>
                </c:pt>
                <c:pt idx="6">
                  <c:v>28.599999999999998</c:v>
                </c:pt>
                <c:pt idx="7">
                  <c:v>27.700000000000003</c:v>
                </c:pt>
                <c:pt idx="8">
                  <c:v>27.3</c:v>
                </c:pt>
                <c:pt idx="9">
                  <c:v>28.000000000000004</c:v>
                </c:pt>
                <c:pt idx="10">
                  <c:v>34.200000000000003</c:v>
                </c:pt>
                <c:pt idx="11">
                  <c:v>31.4</c:v>
                </c:pt>
                <c:pt idx="12">
                  <c:v>34.4</c:v>
                </c:pt>
                <c:pt idx="13">
                  <c:v>31.7</c:v>
                </c:pt>
                <c:pt idx="14">
                  <c:v>33</c:v>
                </c:pt>
                <c:pt idx="15">
                  <c:v>32.6</c:v>
                </c:pt>
                <c:pt idx="16">
                  <c:v>32.1</c:v>
                </c:pt>
                <c:pt idx="17">
                  <c:v>32.200000000000003</c:v>
                </c:pt>
                <c:pt idx="18">
                  <c:v>31.2</c:v>
                </c:pt>
                <c:pt idx="19">
                  <c:v>30.7</c:v>
                </c:pt>
                <c:pt idx="20">
                  <c:v>30.3</c:v>
                </c:pt>
                <c:pt idx="21">
                  <c:v>29.799999999999997</c:v>
                </c:pt>
              </c:numCache>
            </c:numRef>
          </c:val>
          <c:smooth val="0"/>
          <c:extLst>
            <c:ext xmlns:c16="http://schemas.microsoft.com/office/drawing/2014/chart" uri="{C3380CC4-5D6E-409C-BE32-E72D297353CC}">
              <c16:uniqueId val="{00000001-C297-4F92-B23D-02A33943344D}"/>
            </c:ext>
          </c:extLst>
        </c:ser>
        <c:ser>
          <c:idx val="0"/>
          <c:order val="2"/>
          <c:tx>
            <c:strRef>
              <c:f>'Data 2.9'!$C$4</c:f>
              <c:strCache>
                <c:ptCount val="1"/>
                <c:pt idx="0">
                  <c:v>Core Crown revenue (LTFS)</c:v>
                </c:pt>
              </c:strCache>
            </c:strRef>
          </c:tx>
          <c:spPr>
            <a:ln w="38100" cap="rnd">
              <a:solidFill>
                <a:schemeClr val="accent1"/>
              </a:solidFill>
              <a:round/>
            </a:ln>
            <a:effectLst/>
          </c:spPr>
          <c:marker>
            <c:symbol val="none"/>
          </c:marker>
          <c:cat>
            <c:numRef>
              <c:f>'Data 2.9'!$B$6:$B$61</c:f>
              <c:numCache>
                <c:formatCode>General</c:formatCode>
                <c:ptCount val="5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pt idx="41">
                  <c:v>2051</c:v>
                </c:pt>
                <c:pt idx="42">
                  <c:v>2052</c:v>
                </c:pt>
                <c:pt idx="43">
                  <c:v>2053</c:v>
                </c:pt>
                <c:pt idx="44">
                  <c:v>2054</c:v>
                </c:pt>
                <c:pt idx="45">
                  <c:v>2055</c:v>
                </c:pt>
                <c:pt idx="46">
                  <c:v>2056</c:v>
                </c:pt>
                <c:pt idx="47">
                  <c:v>2057</c:v>
                </c:pt>
                <c:pt idx="48">
                  <c:v>2058</c:v>
                </c:pt>
                <c:pt idx="49">
                  <c:v>2059</c:v>
                </c:pt>
                <c:pt idx="50">
                  <c:v>2060</c:v>
                </c:pt>
                <c:pt idx="51">
                  <c:v>2061</c:v>
                </c:pt>
                <c:pt idx="52">
                  <c:v>2062</c:v>
                </c:pt>
                <c:pt idx="53">
                  <c:v>2063</c:v>
                </c:pt>
                <c:pt idx="54">
                  <c:v>2064</c:v>
                </c:pt>
                <c:pt idx="55">
                  <c:v>2065</c:v>
                </c:pt>
              </c:numCache>
            </c:numRef>
          </c:cat>
          <c:val>
            <c:numRef>
              <c:f>'Data 2.9'!$C$6:$C$61</c:f>
              <c:numCache>
                <c:formatCode>0.0</c:formatCode>
                <c:ptCount val="56"/>
                <c:pt idx="0">
                  <c:v>28.252420789144324</c:v>
                </c:pt>
                <c:pt idx="1">
                  <c:v>27.753301827286048</c:v>
                </c:pt>
                <c:pt idx="2">
                  <c:v>28.08031710479235</c:v>
                </c:pt>
                <c:pt idx="3">
                  <c:v>29.110378085891696</c:v>
                </c:pt>
                <c:pt idx="4">
                  <c:v>28.303192140088001</c:v>
                </c:pt>
                <c:pt idx="5">
                  <c:v>29.370160083295371</c:v>
                </c:pt>
                <c:pt idx="6">
                  <c:v>29.398406512982323</c:v>
                </c:pt>
                <c:pt idx="7">
                  <c:v>29.64447795386333</c:v>
                </c:pt>
                <c:pt idx="8">
                  <c:v>29.335028074789481</c:v>
                </c:pt>
                <c:pt idx="9">
                  <c:v>30.103184417993507</c:v>
                </c:pt>
                <c:pt idx="10">
                  <c:v>28.94018530936842</c:v>
                </c:pt>
                <c:pt idx="11">
                  <c:v>30.567891599421078</c:v>
                </c:pt>
                <c:pt idx="12">
                  <c:v>32.132857189731922</c:v>
                </c:pt>
                <c:pt idx="13">
                  <c:v>30.730649214164217</c:v>
                </c:pt>
                <c:pt idx="14">
                  <c:v>31.672142683929987</c:v>
                </c:pt>
                <c:pt idx="15">
                  <c:v>30.837324312647645</c:v>
                </c:pt>
                <c:pt idx="16">
                  <c:v>30.61051912089453</c:v>
                </c:pt>
                <c:pt idx="17">
                  <c:v>30.647173326077411</c:v>
                </c:pt>
                <c:pt idx="18">
                  <c:v>30.820818342630563</c:v>
                </c:pt>
                <c:pt idx="19">
                  <c:v>31.005185815516235</c:v>
                </c:pt>
                <c:pt idx="20">
                  <c:v>30.846358840029207</c:v>
                </c:pt>
                <c:pt idx="21">
                  <c:v>30.769618712204881</c:v>
                </c:pt>
                <c:pt idx="22">
                  <c:v>30.731240661491576</c:v>
                </c:pt>
                <c:pt idx="23">
                  <c:v>30.70081079860153</c:v>
                </c:pt>
                <c:pt idx="24">
                  <c:v>30.671114337801857</c:v>
                </c:pt>
                <c:pt idx="25">
                  <c:v>30.641608195628073</c:v>
                </c:pt>
                <c:pt idx="26">
                  <c:v>30.612337312194622</c:v>
                </c:pt>
                <c:pt idx="27">
                  <c:v>30.583234248737</c:v>
                </c:pt>
                <c:pt idx="28">
                  <c:v>30.554337777046708</c:v>
                </c:pt>
                <c:pt idx="29">
                  <c:v>30.527139407815568</c:v>
                </c:pt>
                <c:pt idx="30">
                  <c:v>30.501741020667016</c:v>
                </c:pt>
                <c:pt idx="31">
                  <c:v>30.477970730321008</c:v>
                </c:pt>
                <c:pt idx="32">
                  <c:v>30.455605458355773</c:v>
                </c:pt>
                <c:pt idx="33">
                  <c:v>30.434859602999897</c:v>
                </c:pt>
                <c:pt idx="34">
                  <c:v>30.415830240614632</c:v>
                </c:pt>
                <c:pt idx="35">
                  <c:v>30.396617926529313</c:v>
                </c:pt>
                <c:pt idx="36">
                  <c:v>30.378850412097076</c:v>
                </c:pt>
                <c:pt idx="37">
                  <c:v>30.36242109125417</c:v>
                </c:pt>
                <c:pt idx="38">
                  <c:v>30.347267490889767</c:v>
                </c:pt>
                <c:pt idx="39">
                  <c:v>30.333296120067494</c:v>
                </c:pt>
                <c:pt idx="40">
                  <c:v>30.320429414568729</c:v>
                </c:pt>
                <c:pt idx="41">
                  <c:v>30.308431597035714</c:v>
                </c:pt>
                <c:pt idx="42">
                  <c:v>30.29735494008316</c:v>
                </c:pt>
                <c:pt idx="43">
                  <c:v>30.286838440111186</c:v>
                </c:pt>
                <c:pt idx="44">
                  <c:v>30.276577087652008</c:v>
                </c:pt>
                <c:pt idx="45">
                  <c:v>30.265224068681036</c:v>
                </c:pt>
                <c:pt idx="46">
                  <c:v>30.252829060205936</c:v>
                </c:pt>
                <c:pt idx="47">
                  <c:v>30.240505785199467</c:v>
                </c:pt>
                <c:pt idx="48">
                  <c:v>30.227784570091792</c:v>
                </c:pt>
                <c:pt idx="49">
                  <c:v>30.214637747346902</c:v>
                </c:pt>
                <c:pt idx="50">
                  <c:v>30.201075689583451</c:v>
                </c:pt>
                <c:pt idx="51">
                  <c:v>30.186956701292655</c:v>
                </c:pt>
                <c:pt idx="52">
                  <c:v>30.172583513680046</c:v>
                </c:pt>
                <c:pt idx="53">
                  <c:v>30.157791559662016</c:v>
                </c:pt>
                <c:pt idx="54">
                  <c:v>30.142721225605445</c:v>
                </c:pt>
                <c:pt idx="55">
                  <c:v>30.12828253875357</c:v>
                </c:pt>
              </c:numCache>
            </c:numRef>
          </c:val>
          <c:smooth val="0"/>
          <c:extLst>
            <c:ext xmlns:c16="http://schemas.microsoft.com/office/drawing/2014/chart" uri="{C3380CC4-5D6E-409C-BE32-E72D297353CC}">
              <c16:uniqueId val="{00000002-C297-4F92-B23D-02A33943344D}"/>
            </c:ext>
          </c:extLst>
        </c:ser>
        <c:ser>
          <c:idx val="1"/>
          <c:order val="3"/>
          <c:tx>
            <c:strRef>
              <c:f>'Data 2.9'!$D$4</c:f>
              <c:strCache>
                <c:ptCount val="1"/>
                <c:pt idx="0">
                  <c:v>Core Crown expenditure (LTFS)</c:v>
                </c:pt>
              </c:strCache>
            </c:strRef>
          </c:tx>
          <c:spPr>
            <a:ln w="38100" cap="rnd">
              <a:solidFill>
                <a:srgbClr val="3E403A"/>
              </a:solidFill>
              <a:round/>
            </a:ln>
            <a:effectLst/>
          </c:spPr>
          <c:marker>
            <c:symbol val="none"/>
          </c:marker>
          <c:cat>
            <c:numRef>
              <c:f>'Data 2.9'!$B$6:$B$61</c:f>
              <c:numCache>
                <c:formatCode>General</c:formatCode>
                <c:ptCount val="5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pt idx="23">
                  <c:v>2033</c:v>
                </c:pt>
                <c:pt idx="24">
                  <c:v>2034</c:v>
                </c:pt>
                <c:pt idx="25">
                  <c:v>2035</c:v>
                </c:pt>
                <c:pt idx="26">
                  <c:v>2036</c:v>
                </c:pt>
                <c:pt idx="27">
                  <c:v>2037</c:v>
                </c:pt>
                <c:pt idx="28">
                  <c:v>2038</c:v>
                </c:pt>
                <c:pt idx="29">
                  <c:v>2039</c:v>
                </c:pt>
                <c:pt idx="30">
                  <c:v>2040</c:v>
                </c:pt>
                <c:pt idx="31">
                  <c:v>2041</c:v>
                </c:pt>
                <c:pt idx="32">
                  <c:v>2042</c:v>
                </c:pt>
                <c:pt idx="33">
                  <c:v>2043</c:v>
                </c:pt>
                <c:pt idx="34">
                  <c:v>2044</c:v>
                </c:pt>
                <c:pt idx="35">
                  <c:v>2045</c:v>
                </c:pt>
                <c:pt idx="36">
                  <c:v>2046</c:v>
                </c:pt>
                <c:pt idx="37">
                  <c:v>2047</c:v>
                </c:pt>
                <c:pt idx="38">
                  <c:v>2048</c:v>
                </c:pt>
                <c:pt idx="39">
                  <c:v>2049</c:v>
                </c:pt>
                <c:pt idx="40">
                  <c:v>2050</c:v>
                </c:pt>
                <c:pt idx="41">
                  <c:v>2051</c:v>
                </c:pt>
                <c:pt idx="42">
                  <c:v>2052</c:v>
                </c:pt>
                <c:pt idx="43">
                  <c:v>2053</c:v>
                </c:pt>
                <c:pt idx="44">
                  <c:v>2054</c:v>
                </c:pt>
                <c:pt idx="45">
                  <c:v>2055</c:v>
                </c:pt>
                <c:pt idx="46">
                  <c:v>2056</c:v>
                </c:pt>
                <c:pt idx="47">
                  <c:v>2057</c:v>
                </c:pt>
                <c:pt idx="48">
                  <c:v>2058</c:v>
                </c:pt>
                <c:pt idx="49">
                  <c:v>2059</c:v>
                </c:pt>
                <c:pt idx="50">
                  <c:v>2060</c:v>
                </c:pt>
                <c:pt idx="51">
                  <c:v>2061</c:v>
                </c:pt>
                <c:pt idx="52">
                  <c:v>2062</c:v>
                </c:pt>
                <c:pt idx="53">
                  <c:v>2063</c:v>
                </c:pt>
                <c:pt idx="54">
                  <c:v>2064</c:v>
                </c:pt>
                <c:pt idx="55">
                  <c:v>2065</c:v>
                </c:pt>
              </c:numCache>
            </c:numRef>
          </c:cat>
          <c:val>
            <c:numRef>
              <c:f>'Data 2.9'!$D$6:$D$61</c:f>
              <c:numCache>
                <c:formatCode>0.0</c:formatCode>
                <c:ptCount val="56"/>
                <c:pt idx="0">
                  <c:v>32.20320947743383</c:v>
                </c:pt>
                <c:pt idx="1">
                  <c:v>34.012460091800989</c:v>
                </c:pt>
                <c:pt idx="2">
                  <c:v>32.035297889840471</c:v>
                </c:pt>
                <c:pt idx="3">
                  <c:v>31.919446307423481</c:v>
                </c:pt>
                <c:pt idx="4">
                  <c:v>30.024762603827863</c:v>
                </c:pt>
                <c:pt idx="5">
                  <c:v>29.431167436715032</c:v>
                </c:pt>
                <c:pt idx="6">
                  <c:v>28.551842396950516</c:v>
                </c:pt>
                <c:pt idx="7">
                  <c:v>27.671490089750467</c:v>
                </c:pt>
                <c:pt idx="8">
                  <c:v>27.238461616472343</c:v>
                </c:pt>
                <c:pt idx="9">
                  <c:v>28.005036842376462</c:v>
                </c:pt>
                <c:pt idx="10">
                  <c:v>34.263658144198772</c:v>
                </c:pt>
                <c:pt idx="11">
                  <c:v>31.382410241327001</c:v>
                </c:pt>
                <c:pt idx="12">
                  <c:v>34.354799899375472</c:v>
                </c:pt>
                <c:pt idx="13">
                  <c:v>31.770627099691946</c:v>
                </c:pt>
                <c:pt idx="14">
                  <c:v>33.046298101383201</c:v>
                </c:pt>
                <c:pt idx="15">
                  <c:v>32.680375412503331</c:v>
                </c:pt>
                <c:pt idx="16">
                  <c:v>32.937756318132422</c:v>
                </c:pt>
                <c:pt idx="17">
                  <c:v>32.053498545325155</c:v>
                </c:pt>
                <c:pt idx="18">
                  <c:v>31.311169055196409</c:v>
                </c:pt>
                <c:pt idx="19">
                  <c:v>30.90101159653668</c:v>
                </c:pt>
                <c:pt idx="20">
                  <c:v>31.261131675564375</c:v>
                </c:pt>
                <c:pt idx="21">
                  <c:v>31.604931786668359</c:v>
                </c:pt>
                <c:pt idx="22">
                  <c:v>32.01079741305076</c:v>
                </c:pt>
                <c:pt idx="23">
                  <c:v>32.458407534252053</c:v>
                </c:pt>
                <c:pt idx="24">
                  <c:v>32.879477079593435</c:v>
                </c:pt>
                <c:pt idx="25">
                  <c:v>33.240626181102535</c:v>
                </c:pt>
                <c:pt idx="26">
                  <c:v>33.449474730891851</c:v>
                </c:pt>
                <c:pt idx="27">
                  <c:v>33.627406921110847</c:v>
                </c:pt>
                <c:pt idx="28">
                  <c:v>33.804647094094939</c:v>
                </c:pt>
                <c:pt idx="29">
                  <c:v>33.988858082421395</c:v>
                </c:pt>
                <c:pt idx="30">
                  <c:v>34.203311809567957</c:v>
                </c:pt>
                <c:pt idx="31">
                  <c:v>34.423433626717539</c:v>
                </c:pt>
                <c:pt idx="32">
                  <c:v>34.651963869311089</c:v>
                </c:pt>
                <c:pt idx="33">
                  <c:v>34.883409303496208</c:v>
                </c:pt>
                <c:pt idx="34">
                  <c:v>35.12977238862932</c:v>
                </c:pt>
                <c:pt idx="35">
                  <c:v>35.387837115624627</c:v>
                </c:pt>
                <c:pt idx="36">
                  <c:v>35.659879770133664</c:v>
                </c:pt>
                <c:pt idx="37">
                  <c:v>35.947058134527538</c:v>
                </c:pt>
                <c:pt idx="38">
                  <c:v>36.253987654518696</c:v>
                </c:pt>
                <c:pt idx="39">
                  <c:v>36.574971823988491</c:v>
                </c:pt>
                <c:pt idx="40">
                  <c:v>36.911537701392845</c:v>
                </c:pt>
                <c:pt idx="41">
                  <c:v>37.263443957032145</c:v>
                </c:pt>
                <c:pt idx="42">
                  <c:v>37.641263944517775</c:v>
                </c:pt>
                <c:pt idx="43">
                  <c:v>38.042784413736747</c:v>
                </c:pt>
                <c:pt idx="44">
                  <c:v>38.461272727010133</c:v>
                </c:pt>
                <c:pt idx="45">
                  <c:v>38.912681916172112</c:v>
                </c:pt>
                <c:pt idx="46">
                  <c:v>39.376277540767312</c:v>
                </c:pt>
                <c:pt idx="47">
                  <c:v>39.846592849300379</c:v>
                </c:pt>
                <c:pt idx="48">
                  <c:v>40.323407136610179</c:v>
                </c:pt>
                <c:pt idx="49">
                  <c:v>40.799984547886666</c:v>
                </c:pt>
                <c:pt idx="50">
                  <c:v>41.285278943285448</c:v>
                </c:pt>
                <c:pt idx="51">
                  <c:v>41.771373217089803</c:v>
                </c:pt>
                <c:pt idx="52">
                  <c:v>42.263470913911824</c:v>
                </c:pt>
                <c:pt idx="53">
                  <c:v>42.764204263070951</c:v>
                </c:pt>
                <c:pt idx="54">
                  <c:v>43.267969240184314</c:v>
                </c:pt>
                <c:pt idx="55">
                  <c:v>43.792066692772167</c:v>
                </c:pt>
              </c:numCache>
            </c:numRef>
          </c:val>
          <c:smooth val="0"/>
          <c:extLst>
            <c:ext xmlns:c16="http://schemas.microsoft.com/office/drawing/2014/chart" uri="{C3380CC4-5D6E-409C-BE32-E72D297353CC}">
              <c16:uniqueId val="{00000003-C297-4F92-B23D-02A33943344D}"/>
            </c:ext>
          </c:extLst>
        </c:ser>
        <c:dLbls>
          <c:showLegendKey val="0"/>
          <c:showVal val="0"/>
          <c:showCatName val="0"/>
          <c:showSerName val="0"/>
          <c:showPercent val="0"/>
          <c:showBubbleSize val="0"/>
        </c:dLbls>
        <c:smooth val="0"/>
        <c:axId val="1775304895"/>
        <c:axId val="1775305375"/>
      </c:lineChart>
      <c:catAx>
        <c:axId val="1775304895"/>
        <c:scaling>
          <c:orientation val="minMax"/>
        </c:scaling>
        <c:delete val="0"/>
        <c:axPos val="b"/>
        <c:title>
          <c:tx>
            <c:rich>
              <a:bodyPr rot="0" spcFirstLastPara="1" vertOverflow="ellipsis" vert="horz" wrap="square" anchor="ctr" anchorCtr="1"/>
              <a:lstStyle/>
              <a:p>
                <a:pPr>
                  <a:defRPr sz="18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NZ" sz="1800" b="1">
                    <a:solidFill>
                      <a:sysClr val="windowText" lastClr="000000"/>
                    </a:solidFill>
                    <a:latin typeface="Arial" panose="020B0604020202020204" pitchFamily="34" charset="0"/>
                    <a:cs typeface="Arial" panose="020B0604020202020204" pitchFamily="34" charset="0"/>
                  </a:rPr>
                  <a:t>Year ending</a:t>
                </a:r>
                <a:r>
                  <a:rPr lang="en-NZ" sz="1800" b="1" baseline="0">
                    <a:solidFill>
                      <a:sysClr val="windowText" lastClr="000000"/>
                    </a:solidFill>
                    <a:latin typeface="Arial" panose="020B0604020202020204" pitchFamily="34" charset="0"/>
                    <a:cs typeface="Arial" panose="020B0604020202020204" pitchFamily="34" charset="0"/>
                  </a:rPr>
                  <a:t> 30 June</a:t>
                </a:r>
                <a:endParaRPr lang="en-NZ" sz="1800" b="1">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736853354869103"/>
              <c:y val="0.83939041478082954"/>
            </c:manualLayout>
          </c:layout>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NZ"/>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775305375"/>
        <c:crosses val="autoZero"/>
        <c:auto val="1"/>
        <c:lblAlgn val="ctr"/>
        <c:lblOffset val="100"/>
        <c:tickLblSkip val="5"/>
        <c:tickMarkSkip val="5"/>
        <c:noMultiLvlLbl val="0"/>
      </c:catAx>
      <c:valAx>
        <c:axId val="1775305375"/>
        <c:scaling>
          <c:orientation val="minMax"/>
          <c:min val="20"/>
        </c:scaling>
        <c:delete val="0"/>
        <c:axPos val="l"/>
        <c:majorGridlines>
          <c:spPr>
            <a:ln w="9525" cap="flat" cmpd="sng" algn="ctr">
              <a:solidFill>
                <a:srgbClr val="A9A7A5"/>
              </a:solidFill>
              <a:round/>
            </a:ln>
            <a:effectLst/>
          </c:spPr>
        </c:majorGridlines>
        <c:title>
          <c:tx>
            <c:rich>
              <a:bodyPr rot="0" spcFirstLastPara="1" vertOverflow="ellipsis" wrap="square" anchor="ctr" anchorCtr="1"/>
              <a:lstStyle/>
              <a:p>
                <a:pPr>
                  <a:defRPr sz="18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NZ" sz="1800" b="1" baseline="0">
                    <a:solidFill>
                      <a:sysClr val="windowText" lastClr="000000"/>
                    </a:solidFill>
                    <a:latin typeface="Arial" panose="020B0604020202020204" pitchFamily="34" charset="0"/>
                    <a:cs typeface="Arial" panose="020B0604020202020204" pitchFamily="34" charset="0"/>
                  </a:rPr>
                  <a:t>% of GDP</a:t>
                </a:r>
              </a:p>
            </c:rich>
          </c:tx>
          <c:layout>
            <c:manualLayout>
              <c:xMode val="edge"/>
              <c:yMode val="edge"/>
              <c:x val="3.6637650724867554E-6"/>
              <c:y val="9.5024952946841292E-4"/>
            </c:manualLayout>
          </c:layout>
          <c:overlay val="0"/>
          <c:spPr>
            <a:noFill/>
            <a:ln>
              <a:noFill/>
            </a:ln>
            <a:effectLst/>
          </c:spPr>
          <c:txPr>
            <a:bodyPr rot="0" spcFirstLastPara="1" vertOverflow="ellipsis" wrap="square" anchor="ctr" anchorCtr="1"/>
            <a:lstStyle/>
            <a:p>
              <a:pPr>
                <a:defRPr sz="1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low"/>
        <c:spPr>
          <a:noFill/>
          <a:ln>
            <a:solidFill>
              <a:schemeClr val="tx1"/>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775304895"/>
        <c:crossesAt val="20"/>
        <c:crossBetween val="midCat"/>
      </c:valAx>
      <c:spPr>
        <a:noFill/>
        <a:ln>
          <a:noFill/>
        </a:ln>
        <a:effectLst/>
      </c:spPr>
    </c:plotArea>
    <c:legend>
      <c:legendPos val="b"/>
      <c:layout>
        <c:manualLayout>
          <c:xMode val="edge"/>
          <c:yMode val="edge"/>
          <c:x val="1.3038831684500977E-2"/>
          <c:y val="0.89434583669167333"/>
          <c:w val="0.94657180160172305"/>
          <c:h val="0.1056541633083266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273354805151819E-2"/>
          <c:y val="0.12079382994919699"/>
          <c:w val="0.92860273340824062"/>
          <c:h val="0.66104962076590823"/>
        </c:manualLayout>
      </c:layout>
      <c:barChart>
        <c:barDir val="col"/>
        <c:grouping val="stacked"/>
        <c:varyColors val="0"/>
        <c:ser>
          <c:idx val="1"/>
          <c:order val="0"/>
          <c:tx>
            <c:strRef>
              <c:f>'Data 2.10'!$E$5</c:f>
              <c:strCache>
                <c:ptCount val="1"/>
                <c:pt idx="0">
                  <c:v>SOEs</c:v>
                </c:pt>
              </c:strCache>
            </c:strRef>
          </c:tx>
          <c:spPr>
            <a:solidFill>
              <a:srgbClr val="A9A7A5"/>
            </a:solidFill>
          </c:spPr>
          <c:invertIfNegative val="0"/>
          <c:cat>
            <c:strRef>
              <c:f>'Data 2.10'!$B$6:$B$15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2.10'!$E$6:$E$15</c:f>
              <c:numCache>
                <c:formatCode>0.0</c:formatCode>
                <c:ptCount val="10"/>
                <c:pt idx="0">
                  <c:v>1.3</c:v>
                </c:pt>
                <c:pt idx="1">
                  <c:v>1.3</c:v>
                </c:pt>
                <c:pt idx="2">
                  <c:v>-0.3</c:v>
                </c:pt>
                <c:pt idx="3">
                  <c:v>0.5</c:v>
                </c:pt>
                <c:pt idx="4">
                  <c:v>0.8</c:v>
                </c:pt>
                <c:pt idx="5">
                  <c:v>0.1</c:v>
                </c:pt>
                <c:pt idx="6">
                  <c:v>0.4</c:v>
                </c:pt>
                <c:pt idx="7">
                  <c:v>0.2</c:v>
                </c:pt>
                <c:pt idx="8">
                  <c:v>0.3</c:v>
                </c:pt>
                <c:pt idx="9">
                  <c:v>0.3</c:v>
                </c:pt>
              </c:numCache>
            </c:numRef>
          </c:val>
          <c:extLst>
            <c:ext xmlns:c16="http://schemas.microsoft.com/office/drawing/2014/chart" uri="{C3380CC4-5D6E-409C-BE32-E72D297353CC}">
              <c16:uniqueId val="{00000000-0F91-45FE-BF57-7E97A169C445}"/>
            </c:ext>
          </c:extLst>
        </c:ser>
        <c:ser>
          <c:idx val="2"/>
          <c:order val="1"/>
          <c:tx>
            <c:strRef>
              <c:f>'Data 2.10'!$D$5</c:f>
              <c:strCache>
                <c:ptCount val="1"/>
                <c:pt idx="0">
                  <c:v>Crown entities excl ACC</c:v>
                </c:pt>
              </c:strCache>
            </c:strRef>
          </c:tx>
          <c:spPr>
            <a:solidFill>
              <a:srgbClr val="67A854"/>
            </a:solidFill>
          </c:spPr>
          <c:invertIfNegative val="0"/>
          <c:cat>
            <c:strRef>
              <c:f>'Data 2.10'!$B$6:$B$15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2.10'!$D$6:$D$15</c:f>
              <c:numCache>
                <c:formatCode>0.0</c:formatCode>
                <c:ptCount val="10"/>
                <c:pt idx="0">
                  <c:v>-1.1000000000000001</c:v>
                </c:pt>
                <c:pt idx="1">
                  <c:v>-2.5</c:v>
                </c:pt>
                <c:pt idx="2">
                  <c:v>-2</c:v>
                </c:pt>
                <c:pt idx="3">
                  <c:v>-1.3</c:v>
                </c:pt>
                <c:pt idx="4">
                  <c:v>-0.8</c:v>
                </c:pt>
                <c:pt idx="5">
                  <c:v>-1.7</c:v>
                </c:pt>
                <c:pt idx="6">
                  <c:v>-0.6</c:v>
                </c:pt>
                <c:pt idx="7">
                  <c:v>0.2</c:v>
                </c:pt>
                <c:pt idx="8">
                  <c:v>0.7</c:v>
                </c:pt>
                <c:pt idx="9">
                  <c:v>1.2</c:v>
                </c:pt>
              </c:numCache>
            </c:numRef>
          </c:val>
          <c:extLst>
            <c:ext xmlns:c16="http://schemas.microsoft.com/office/drawing/2014/chart" uri="{C3380CC4-5D6E-409C-BE32-E72D297353CC}">
              <c16:uniqueId val="{00000001-0F91-45FE-BF57-7E97A169C445}"/>
            </c:ext>
          </c:extLst>
        </c:ser>
        <c:ser>
          <c:idx val="3"/>
          <c:order val="2"/>
          <c:tx>
            <c:strRef>
              <c:f>'Data 2.10'!$C$5</c:f>
              <c:strCache>
                <c:ptCount val="1"/>
                <c:pt idx="0">
                  <c:v>Core Crown</c:v>
                </c:pt>
              </c:strCache>
            </c:strRef>
          </c:tx>
          <c:spPr>
            <a:solidFill>
              <a:srgbClr val="0083AC"/>
            </a:solidFill>
          </c:spPr>
          <c:invertIfNegative val="0"/>
          <c:cat>
            <c:strRef>
              <c:f>'Data 2.10'!$B$6:$B$15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2.10'!$C$6:$C$15</c:f>
              <c:numCache>
                <c:formatCode>0.0</c:formatCode>
                <c:ptCount val="10"/>
                <c:pt idx="0">
                  <c:v>-8.1</c:v>
                </c:pt>
                <c:pt idx="1">
                  <c:v>-4.2</c:v>
                </c:pt>
                <c:pt idx="2">
                  <c:v>-5.8</c:v>
                </c:pt>
                <c:pt idx="3">
                  <c:v>-7.3</c:v>
                </c:pt>
                <c:pt idx="4">
                  <c:v>-7.6</c:v>
                </c:pt>
                <c:pt idx="5">
                  <c:v>-4.0999999999999996</c:v>
                </c:pt>
                <c:pt idx="6">
                  <c:v>0.1</c:v>
                </c:pt>
                <c:pt idx="7">
                  <c:v>4.5</c:v>
                </c:pt>
                <c:pt idx="8">
                  <c:v>8.1999999999999993</c:v>
                </c:pt>
                <c:pt idx="9">
                  <c:v>11.3</c:v>
                </c:pt>
              </c:numCache>
            </c:numRef>
          </c:val>
          <c:extLst>
            <c:ext xmlns:c16="http://schemas.microsoft.com/office/drawing/2014/chart" uri="{C3380CC4-5D6E-409C-BE32-E72D297353CC}">
              <c16:uniqueId val="{00000002-0F91-45FE-BF57-7E97A169C445}"/>
            </c:ext>
          </c:extLst>
        </c:ser>
        <c:dLbls>
          <c:showLegendKey val="0"/>
          <c:showVal val="0"/>
          <c:showCatName val="0"/>
          <c:showSerName val="0"/>
          <c:showPercent val="0"/>
          <c:showBubbleSize val="0"/>
        </c:dLbls>
        <c:gapWidth val="150"/>
        <c:overlap val="100"/>
        <c:axId val="753104760"/>
        <c:axId val="753099272"/>
      </c:barChart>
      <c:lineChart>
        <c:grouping val="standard"/>
        <c:varyColors val="0"/>
        <c:ser>
          <c:idx val="0"/>
          <c:order val="3"/>
          <c:tx>
            <c:strRef>
              <c:f>'Data 2.10'!$G$5</c:f>
              <c:strCache>
                <c:ptCount val="1"/>
                <c:pt idx="0">
                  <c:v>OBEGALx</c:v>
                </c:pt>
              </c:strCache>
            </c:strRef>
          </c:tx>
          <c:spPr>
            <a:ln w="38100" cap="flat" cmpd="sng" algn="ctr">
              <a:solidFill>
                <a:srgbClr val="3E403A"/>
              </a:solidFill>
              <a:prstDash val="solid"/>
            </a:ln>
            <a:effectLst/>
          </c:spPr>
          <c:marker>
            <c:symbol val="none"/>
          </c:marker>
          <c:cat>
            <c:strRef>
              <c:f>'Data 2.10'!$B$6:$B$15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2.10'!$G$6:$G$15</c:f>
              <c:numCache>
                <c:formatCode>0.0</c:formatCode>
                <c:ptCount val="10"/>
                <c:pt idx="0">
                  <c:v>-8.6999999999999993</c:v>
                </c:pt>
                <c:pt idx="1">
                  <c:v>-7.2</c:v>
                </c:pt>
                <c:pt idx="2">
                  <c:v>-8.8000000000000007</c:v>
                </c:pt>
                <c:pt idx="3">
                  <c:v>-9.3000000000000007</c:v>
                </c:pt>
                <c:pt idx="4">
                  <c:v>-8.6</c:v>
                </c:pt>
                <c:pt idx="5">
                  <c:v>-6.8</c:v>
                </c:pt>
                <c:pt idx="6">
                  <c:v>-0.8</c:v>
                </c:pt>
                <c:pt idx="7">
                  <c:v>4</c:v>
                </c:pt>
                <c:pt idx="8">
                  <c:v>8.1</c:v>
                </c:pt>
                <c:pt idx="9">
                  <c:v>11.7</c:v>
                </c:pt>
              </c:numCache>
            </c:numRef>
          </c:val>
          <c:smooth val="0"/>
          <c:extLst>
            <c:ext xmlns:c16="http://schemas.microsoft.com/office/drawing/2014/chart" uri="{C3380CC4-5D6E-409C-BE32-E72D297353CC}">
              <c16:uniqueId val="{00000003-0F91-45FE-BF57-7E97A169C445}"/>
            </c:ext>
          </c:extLst>
        </c:ser>
        <c:dLbls>
          <c:showLegendKey val="0"/>
          <c:showVal val="0"/>
          <c:showCatName val="0"/>
          <c:showSerName val="0"/>
          <c:showPercent val="0"/>
          <c:showBubbleSize val="0"/>
        </c:dLbls>
        <c:marker val="1"/>
        <c:smooth val="0"/>
        <c:axId val="753110248"/>
        <c:axId val="753105152"/>
        <c:extLst/>
      </c:lineChart>
      <c:catAx>
        <c:axId val="753104760"/>
        <c:scaling>
          <c:orientation val="minMax"/>
        </c:scaling>
        <c:delete val="0"/>
        <c:axPos val="b"/>
        <c:title>
          <c:tx>
            <c:rich>
              <a:bodyPr/>
              <a:lstStyle/>
              <a:p>
                <a:pPr>
                  <a:defRPr/>
                </a:pPr>
                <a:r>
                  <a:rPr lang="en-NZ"/>
                  <a:t>Year ending 30 June</a:t>
                </a:r>
              </a:p>
            </c:rich>
          </c:tx>
          <c:layout>
            <c:manualLayout>
              <c:xMode val="edge"/>
              <c:yMode val="edge"/>
              <c:x val="0.41258399623124031"/>
              <c:y val="0.86262739992146653"/>
            </c:manualLayout>
          </c:layout>
          <c:overlay val="0"/>
        </c:title>
        <c:numFmt formatCode="General" sourceLinked="1"/>
        <c:majorTickMark val="out"/>
        <c:minorTickMark val="none"/>
        <c:tickLblPos val="low"/>
        <c:spPr>
          <a:ln>
            <a:solidFill>
              <a:schemeClr val="tx1"/>
            </a:solidFill>
          </a:ln>
        </c:spPr>
        <c:crossAx val="753099272"/>
        <c:crosses val="autoZero"/>
        <c:auto val="1"/>
        <c:lblAlgn val="ctr"/>
        <c:lblOffset val="100"/>
        <c:tickMarkSkip val="1"/>
        <c:noMultiLvlLbl val="0"/>
      </c:catAx>
      <c:valAx>
        <c:axId val="753099272"/>
        <c:scaling>
          <c:orientation val="minMax"/>
        </c:scaling>
        <c:delete val="0"/>
        <c:axPos val="l"/>
        <c:majorGridlines>
          <c:spPr>
            <a:ln>
              <a:solidFill>
                <a:srgbClr val="A9A7A5"/>
              </a:solidFill>
            </a:ln>
          </c:spPr>
        </c:majorGridlines>
        <c:numFmt formatCode="0" sourceLinked="0"/>
        <c:majorTickMark val="none"/>
        <c:minorTickMark val="none"/>
        <c:tickLblPos val="low"/>
        <c:spPr>
          <a:ln>
            <a:solidFill>
              <a:srgbClr val="000000"/>
            </a:solidFill>
          </a:ln>
        </c:spPr>
        <c:crossAx val="753104760"/>
        <c:crossesAt val="6"/>
        <c:crossBetween val="between"/>
      </c:valAx>
      <c:valAx>
        <c:axId val="753105152"/>
        <c:scaling>
          <c:orientation val="minMax"/>
          <c:max val="6"/>
          <c:min val="-12"/>
        </c:scaling>
        <c:delete val="1"/>
        <c:axPos val="r"/>
        <c:numFmt formatCode="General" sourceLinked="0"/>
        <c:majorTickMark val="out"/>
        <c:minorTickMark val="none"/>
        <c:tickLblPos val="none"/>
        <c:crossAx val="753110248"/>
        <c:crosses val="max"/>
        <c:crossBetween val="between"/>
      </c:valAx>
      <c:catAx>
        <c:axId val="753110248"/>
        <c:scaling>
          <c:orientation val="minMax"/>
        </c:scaling>
        <c:delete val="1"/>
        <c:axPos val="b"/>
        <c:numFmt formatCode="General" sourceLinked="1"/>
        <c:majorTickMark val="out"/>
        <c:minorTickMark val="none"/>
        <c:tickLblPos val="none"/>
        <c:crossAx val="753105152"/>
        <c:crosses val="autoZero"/>
        <c:auto val="1"/>
        <c:lblAlgn val="ctr"/>
        <c:lblOffset val="100"/>
        <c:noMultiLvlLbl val="0"/>
      </c:catAx>
      <c:spPr>
        <a:noFill/>
      </c:spPr>
    </c:plotArea>
    <c:legend>
      <c:legendPos val="b"/>
      <c:layout>
        <c:manualLayout>
          <c:xMode val="edge"/>
          <c:yMode val="edge"/>
          <c:x val="7.544892031133256E-2"/>
          <c:y val="0.91643573226614494"/>
          <c:w val="0.84454375465531573"/>
          <c:h val="7.5165317139745086E-2"/>
        </c:manualLayout>
      </c:layout>
      <c:overlay val="0"/>
      <c:txPr>
        <a:bodyPr/>
        <a:lstStyle/>
        <a:p>
          <a:pPr>
            <a:defRPr sz="1800" baseline="0"/>
          </a:pPr>
          <a:endParaRPr lang="en-US"/>
        </a:p>
      </c:txPr>
    </c:legend>
    <c:plotVisOnly val="1"/>
    <c:dispBlanksAs val="gap"/>
    <c:showDLblsOverMax val="0"/>
  </c:chart>
  <c:spPr>
    <a:noFill/>
    <a:ln>
      <a:noFill/>
    </a:ln>
  </c:spPr>
  <c:txPr>
    <a:bodyPr/>
    <a:lstStyle/>
    <a:p>
      <a:pPr>
        <a:defRPr sz="1800">
          <a:latin typeface="Arial" pitchFamily="34" charset="0"/>
          <a:cs typeface="Arial" pitchFamily="34" charset="0"/>
        </a:defRPr>
      </a:pPr>
      <a:endParaRPr lang="en-US"/>
    </a:p>
  </c:txPr>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583565515848981E-2"/>
          <c:y val="8.7197966395932788E-2"/>
          <c:w val="0.84682597752204047"/>
          <c:h val="0.68204699609399222"/>
        </c:manualLayout>
      </c:layout>
      <c:lineChart>
        <c:grouping val="standard"/>
        <c:varyColors val="0"/>
        <c:ser>
          <c:idx val="3"/>
          <c:order val="0"/>
          <c:tx>
            <c:strRef>
              <c:f>'Data 2.11'!$C$5</c:f>
              <c:strCache>
                <c:ptCount val="1"/>
                <c:pt idx="0">
                  <c:v>OBEGALx</c:v>
                </c:pt>
              </c:strCache>
            </c:strRef>
          </c:tx>
          <c:spPr>
            <a:ln>
              <a:solidFill>
                <a:srgbClr val="0083AC"/>
              </a:solidFill>
            </a:ln>
          </c:spPr>
          <c:marker>
            <c:symbol val="none"/>
          </c:marker>
          <c:cat>
            <c:strRef>
              <c:f>'Data 2.11'!$B$7:$B$16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2.11'!$C$7:$C$16</c:f>
              <c:numCache>
                <c:formatCode>_(* #,##0.0_);_(* \(#,##0.0\);_(* "-"??_);_(@_)</c:formatCode>
                <c:ptCount val="10"/>
                <c:pt idx="0">
                  <c:v>-8.664022000000001</c:v>
                </c:pt>
                <c:pt idx="1">
                  <c:v>-7.1989050000000008</c:v>
                </c:pt>
                <c:pt idx="2">
                  <c:v>-8.7729999999999997</c:v>
                </c:pt>
                <c:pt idx="3">
                  <c:v>-9.3059999999999992</c:v>
                </c:pt>
                <c:pt idx="4">
                  <c:v>-8.641</c:v>
                </c:pt>
                <c:pt idx="5">
                  <c:v>-6.75</c:v>
                </c:pt>
                <c:pt idx="6">
                  <c:v>-0.83399999999999996</c:v>
                </c:pt>
                <c:pt idx="7">
                  <c:v>4.016</c:v>
                </c:pt>
                <c:pt idx="8">
                  <c:v>8.0570000000000004</c:v>
                </c:pt>
                <c:pt idx="9">
                  <c:v>11.693</c:v>
                </c:pt>
              </c:numCache>
            </c:numRef>
          </c:val>
          <c:smooth val="0"/>
          <c:extLst xmlns:c15="http://schemas.microsoft.com/office/drawing/2012/chart">
            <c:ext xmlns:c16="http://schemas.microsoft.com/office/drawing/2014/chart" uri="{C3380CC4-5D6E-409C-BE32-E72D297353CC}">
              <c16:uniqueId val="{00000000-76AB-4708-87ED-E7FBA622F73A}"/>
            </c:ext>
          </c:extLst>
        </c:ser>
        <c:ser>
          <c:idx val="1"/>
          <c:order val="1"/>
          <c:tx>
            <c:strRef>
              <c:f>'Data 2.11'!$D$5</c:f>
              <c:strCache>
                <c:ptCount val="1"/>
                <c:pt idx="0">
                  <c:v>OBEGALx (with alternative CE forecasts)</c:v>
                </c:pt>
              </c:strCache>
            </c:strRef>
          </c:tx>
          <c:spPr>
            <a:ln>
              <a:solidFill>
                <a:srgbClr val="0083AC"/>
              </a:solidFill>
              <a:prstDash val="dash"/>
            </a:ln>
          </c:spPr>
          <c:marker>
            <c:symbol val="none"/>
          </c:marker>
          <c:dPt>
            <c:idx val="6"/>
            <c:bubble3D val="0"/>
            <c:extLst>
              <c:ext xmlns:c16="http://schemas.microsoft.com/office/drawing/2014/chart" uri="{C3380CC4-5D6E-409C-BE32-E72D297353CC}">
                <c16:uniqueId val="{00000001-76AB-4708-87ED-E7FBA622F73A}"/>
              </c:ext>
            </c:extLst>
          </c:dPt>
          <c:dPt>
            <c:idx val="7"/>
            <c:bubble3D val="0"/>
            <c:extLst>
              <c:ext xmlns:c16="http://schemas.microsoft.com/office/drawing/2014/chart" uri="{C3380CC4-5D6E-409C-BE32-E72D297353CC}">
                <c16:uniqueId val="{00000002-76AB-4708-87ED-E7FBA622F73A}"/>
              </c:ext>
            </c:extLst>
          </c:dPt>
          <c:dPt>
            <c:idx val="8"/>
            <c:bubble3D val="0"/>
            <c:extLst>
              <c:ext xmlns:c16="http://schemas.microsoft.com/office/drawing/2014/chart" uri="{C3380CC4-5D6E-409C-BE32-E72D297353CC}">
                <c16:uniqueId val="{00000003-76AB-4708-87ED-E7FBA622F73A}"/>
              </c:ext>
            </c:extLst>
          </c:dPt>
          <c:dPt>
            <c:idx val="9"/>
            <c:bubble3D val="0"/>
            <c:extLst>
              <c:ext xmlns:c16="http://schemas.microsoft.com/office/drawing/2014/chart" uri="{C3380CC4-5D6E-409C-BE32-E72D297353CC}">
                <c16:uniqueId val="{00000004-76AB-4708-87ED-E7FBA622F73A}"/>
              </c:ext>
            </c:extLst>
          </c:dPt>
          <c:cat>
            <c:strRef>
              <c:f>'Data 2.11'!$B$7:$B$16</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2.11'!$D$7:$D$16</c:f>
              <c:numCache>
                <c:formatCode>_(* #,##0.0_);_(* \(#,##0.0\);_(* "-"??_);_(@_)</c:formatCode>
                <c:ptCount val="10"/>
                <c:pt idx="0">
                  <c:v>-8.664022000000001</c:v>
                </c:pt>
                <c:pt idx="1">
                  <c:v>-7.1989050000000008</c:v>
                </c:pt>
                <c:pt idx="2">
                  <c:v>-8.7729999999999997</c:v>
                </c:pt>
                <c:pt idx="3">
                  <c:v>-9.3059999999999992</c:v>
                </c:pt>
                <c:pt idx="4">
                  <c:v>-8.641</c:v>
                </c:pt>
                <c:pt idx="5">
                  <c:v>-6.6192000000000002</c:v>
                </c:pt>
                <c:pt idx="6">
                  <c:v>-1.8031999999999999</c:v>
                </c:pt>
                <c:pt idx="7">
                  <c:v>2.2877999999999998</c:v>
                </c:pt>
                <c:pt idx="8">
                  <c:v>5.8448000000000002</c:v>
                </c:pt>
                <c:pt idx="9">
                  <c:v>8.9727999999999994</c:v>
                </c:pt>
              </c:numCache>
            </c:numRef>
          </c:val>
          <c:smooth val="0"/>
          <c:extLst xmlns:c15="http://schemas.microsoft.com/office/drawing/2012/chart">
            <c:ext xmlns:c16="http://schemas.microsoft.com/office/drawing/2014/chart" uri="{C3380CC4-5D6E-409C-BE32-E72D297353CC}">
              <c16:uniqueId val="{00000005-76AB-4708-87ED-E7FBA622F73A}"/>
            </c:ext>
          </c:extLst>
        </c:ser>
        <c:dLbls>
          <c:showLegendKey val="0"/>
          <c:showVal val="0"/>
          <c:showCatName val="0"/>
          <c:showSerName val="0"/>
          <c:showPercent val="0"/>
          <c:showBubbleSize val="0"/>
        </c:dLbls>
        <c:smooth val="0"/>
        <c:axId val="753104760"/>
        <c:axId val="753099272"/>
        <c:extLst/>
      </c:lineChart>
      <c:catAx>
        <c:axId val="753104760"/>
        <c:scaling>
          <c:orientation val="minMax"/>
        </c:scaling>
        <c:delete val="0"/>
        <c:axPos val="b"/>
        <c:title>
          <c:tx>
            <c:rich>
              <a:bodyPr/>
              <a:lstStyle/>
              <a:p>
                <a:pPr>
                  <a:defRPr/>
                </a:pPr>
                <a:r>
                  <a:rPr lang="en-NZ"/>
                  <a:t>Year ending 30 June</a:t>
                </a:r>
              </a:p>
            </c:rich>
          </c:tx>
          <c:layout>
            <c:manualLayout>
              <c:xMode val="edge"/>
              <c:yMode val="edge"/>
              <c:x val="0.38501573457164007"/>
              <c:y val="0.83533081199495729"/>
            </c:manualLayout>
          </c:layout>
          <c:overlay val="0"/>
        </c:title>
        <c:numFmt formatCode="General" sourceLinked="1"/>
        <c:majorTickMark val="out"/>
        <c:minorTickMark val="none"/>
        <c:tickLblPos val="low"/>
        <c:spPr>
          <a:ln>
            <a:solidFill>
              <a:schemeClr val="tx1"/>
            </a:solidFill>
          </a:ln>
        </c:spPr>
        <c:crossAx val="753099272"/>
        <c:crosses val="autoZero"/>
        <c:auto val="1"/>
        <c:lblAlgn val="ctr"/>
        <c:lblOffset val="100"/>
        <c:noMultiLvlLbl val="0"/>
      </c:catAx>
      <c:valAx>
        <c:axId val="753099272"/>
        <c:scaling>
          <c:orientation val="minMax"/>
          <c:min val="-15"/>
        </c:scaling>
        <c:delete val="0"/>
        <c:axPos val="l"/>
        <c:majorGridlines>
          <c:spPr>
            <a:ln>
              <a:solidFill>
                <a:srgbClr val="A9A7A5"/>
              </a:solidFill>
            </a:ln>
          </c:spPr>
        </c:majorGridlines>
        <c:numFmt formatCode="0" sourceLinked="0"/>
        <c:majorTickMark val="none"/>
        <c:minorTickMark val="none"/>
        <c:tickLblPos val="low"/>
        <c:spPr>
          <a:ln>
            <a:solidFill>
              <a:schemeClr val="tx1"/>
            </a:solidFill>
          </a:ln>
        </c:spPr>
        <c:crossAx val="753104760"/>
        <c:crossesAt val="6"/>
        <c:crossBetween val="between"/>
        <c:majorUnit val="5"/>
      </c:valAx>
      <c:spPr>
        <a:noFill/>
      </c:spPr>
    </c:plotArea>
    <c:legend>
      <c:legendPos val="b"/>
      <c:layout>
        <c:manualLayout>
          <c:xMode val="edge"/>
          <c:yMode val="edge"/>
          <c:x val="0.12819263745877918"/>
          <c:y val="0.89940388947444561"/>
          <c:w val="0.75343654350898448"/>
          <c:h val="5.4401884803769611E-2"/>
        </c:manualLayout>
      </c:layout>
      <c:overlay val="0"/>
      <c:txPr>
        <a:bodyPr/>
        <a:lstStyle/>
        <a:p>
          <a:pPr>
            <a:defRPr baseline="0"/>
          </a:pPr>
          <a:endParaRPr lang="en-US"/>
        </a:p>
      </c:txPr>
    </c:legend>
    <c:plotVisOnly val="1"/>
    <c:dispBlanksAs val="gap"/>
    <c:showDLblsOverMax val="0"/>
  </c:chart>
  <c:spPr>
    <a:noFill/>
    <a:ln>
      <a:noFill/>
    </a:ln>
  </c:spPr>
  <c:txPr>
    <a:bodyPr/>
    <a:lstStyle/>
    <a:p>
      <a:pPr>
        <a:defRPr sz="1800">
          <a:latin typeface="Arial" pitchFamily="34" charset="0"/>
          <a:cs typeface="Arial" pitchFamily="34" charset="0"/>
        </a:defRPr>
      </a:pPr>
      <a:endParaRPr lang="en-US"/>
    </a:p>
  </c:txPr>
  <c:userShapes r:id="rId1"/>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690265073785477E-2"/>
          <c:y val="9.0195405040460988E-2"/>
          <c:w val="0.94128965403496145"/>
          <c:h val="0.70223849305438024"/>
        </c:manualLayout>
      </c:layout>
      <c:barChart>
        <c:barDir val="col"/>
        <c:grouping val="stacked"/>
        <c:varyColors val="0"/>
        <c:ser>
          <c:idx val="5"/>
          <c:order val="0"/>
          <c:tx>
            <c:strRef>
              <c:f>'Data 2.12'!$B$6</c:f>
              <c:strCache>
                <c:ptCount val="1"/>
                <c:pt idx="0">
                  <c:v> Revenue (excl Crown) </c:v>
                </c:pt>
              </c:strCache>
            </c:strRef>
          </c:tx>
          <c:spPr>
            <a:solidFill>
              <a:srgbClr val="0083AC"/>
            </a:solidFill>
          </c:spPr>
          <c:invertIfNegative val="0"/>
          <c:cat>
            <c:numRef>
              <c:f>'Data 2.12'!$C$5:$O$5</c:f>
              <c:numCache>
                <c:formatCode>General</c:formatCode>
                <c:ptCount val="13"/>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numCache>
            </c:numRef>
          </c:cat>
          <c:val>
            <c:numRef>
              <c:f>'Data 2.12'!$C$6:$O$6</c:f>
              <c:numCache>
                <c:formatCode>_(* #,##0.0_);_(* \(#,##0.0\);_(* "-"??_);_(@_)</c:formatCode>
                <c:ptCount val="13"/>
                <c:pt idx="0">
                  <c:v>3.9</c:v>
                </c:pt>
                <c:pt idx="1">
                  <c:v>3.8</c:v>
                </c:pt>
                <c:pt idx="2">
                  <c:v>4.3</c:v>
                </c:pt>
                <c:pt idx="3">
                  <c:v>3.8</c:v>
                </c:pt>
                <c:pt idx="4">
                  <c:v>2.9</c:v>
                </c:pt>
                <c:pt idx="5">
                  <c:v>4</c:v>
                </c:pt>
                <c:pt idx="6">
                  <c:v>4.3</c:v>
                </c:pt>
                <c:pt idx="7">
                  <c:v>4.5</c:v>
                </c:pt>
                <c:pt idx="8">
                  <c:v>5</c:v>
                </c:pt>
                <c:pt idx="9">
                  <c:v>5.6</c:v>
                </c:pt>
                <c:pt idx="10">
                  <c:v>6.1</c:v>
                </c:pt>
                <c:pt idx="11">
                  <c:v>6.5</c:v>
                </c:pt>
                <c:pt idx="12">
                  <c:v>6.9</c:v>
                </c:pt>
              </c:numCache>
            </c:numRef>
          </c:val>
          <c:extLst>
            <c:ext xmlns:c16="http://schemas.microsoft.com/office/drawing/2014/chart" uri="{C3380CC4-5D6E-409C-BE32-E72D297353CC}">
              <c16:uniqueId val="{00000000-40BA-4355-874E-B979AEE34789}"/>
            </c:ext>
          </c:extLst>
        </c:ser>
        <c:ser>
          <c:idx val="4"/>
          <c:order val="1"/>
          <c:tx>
            <c:strRef>
              <c:f>'Data 2.12'!$B$7</c:f>
              <c:strCache>
                <c:ptCount val="1"/>
                <c:pt idx="0">
                  <c:v> Crown Loan </c:v>
                </c:pt>
              </c:strCache>
            </c:strRef>
          </c:tx>
          <c:spPr>
            <a:solidFill>
              <a:srgbClr val="67A854"/>
            </a:solidFill>
          </c:spPr>
          <c:invertIfNegative val="0"/>
          <c:cat>
            <c:numRef>
              <c:f>'Data 2.12'!$C$5:$O$5</c:f>
              <c:numCache>
                <c:formatCode>General</c:formatCode>
                <c:ptCount val="13"/>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numCache>
            </c:numRef>
          </c:cat>
          <c:val>
            <c:numRef>
              <c:f>'Data 2.12'!$C$7:$O$7</c:f>
              <c:numCache>
                <c:formatCode>_(* #,##0.0_);_(* \(#,##0.0\);_(* "-"??_);_(@_)</c:formatCode>
                <c:ptCount val="13"/>
                <c:pt idx="0">
                  <c:v>0</c:v>
                </c:pt>
                <c:pt idx="1">
                  <c:v>0.1</c:v>
                </c:pt>
                <c:pt idx="2">
                  <c:v>0.2</c:v>
                </c:pt>
                <c:pt idx="3">
                  <c:v>0.2</c:v>
                </c:pt>
                <c:pt idx="4">
                  <c:v>0.6</c:v>
                </c:pt>
                <c:pt idx="5">
                  <c:v>1.5</c:v>
                </c:pt>
                <c:pt idx="6">
                  <c:v>0.5</c:v>
                </c:pt>
                <c:pt idx="7">
                  <c:v>1.1000000000000001</c:v>
                </c:pt>
                <c:pt idx="8">
                  <c:v>1.3</c:v>
                </c:pt>
                <c:pt idx="9">
                  <c:v>0.3</c:v>
                </c:pt>
                <c:pt idx="10">
                  <c:v>0</c:v>
                </c:pt>
                <c:pt idx="11">
                  <c:v>0</c:v>
                </c:pt>
                <c:pt idx="12">
                  <c:v>0</c:v>
                </c:pt>
              </c:numCache>
            </c:numRef>
          </c:val>
          <c:extLst>
            <c:ext xmlns:c16="http://schemas.microsoft.com/office/drawing/2014/chart" uri="{C3380CC4-5D6E-409C-BE32-E72D297353CC}">
              <c16:uniqueId val="{00000001-40BA-4355-874E-B979AEE34789}"/>
            </c:ext>
          </c:extLst>
        </c:ser>
        <c:ser>
          <c:idx val="3"/>
          <c:order val="2"/>
          <c:tx>
            <c:strRef>
              <c:f>'Data 2.12'!$B$8</c:f>
              <c:strCache>
                <c:ptCount val="1"/>
                <c:pt idx="0">
                  <c:v> Crown Grant </c:v>
                </c:pt>
              </c:strCache>
            </c:strRef>
          </c:tx>
          <c:spPr>
            <a:solidFill>
              <a:srgbClr val="A9A7A5"/>
            </a:solidFill>
          </c:spPr>
          <c:invertIfNegative val="0"/>
          <c:cat>
            <c:numRef>
              <c:f>'Data 2.12'!$C$5:$O$5</c:f>
              <c:numCache>
                <c:formatCode>General</c:formatCode>
                <c:ptCount val="13"/>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numCache>
            </c:numRef>
          </c:cat>
          <c:val>
            <c:numRef>
              <c:f>'Data 2.12'!$C$8:$O$8</c:f>
              <c:numCache>
                <c:formatCode>_(* #,##0_);_(* \(#,##0\);_(* "-"??_);_(@_)</c:formatCode>
                <c:ptCount val="13"/>
                <c:pt idx="0">
                  <c:v>0</c:v>
                </c:pt>
                <c:pt idx="1">
                  <c:v>0</c:v>
                </c:pt>
                <c:pt idx="2">
                  <c:v>0</c:v>
                </c:pt>
                <c:pt idx="3" formatCode="_(* #,##0.0_);_(* \(#,##0.0\);_(* &quot;-&quot;??_);_(@_)">
                  <c:v>0.6</c:v>
                </c:pt>
                <c:pt idx="4" formatCode="_(* #,##0.0_);_(* \(#,##0.0\);_(* &quot;-&quot;??_);_(@_)">
                  <c:v>2.1</c:v>
                </c:pt>
                <c:pt idx="5" formatCode="_(* #,##0.0_);_(* \(#,##0.0\);_(* &quot;-&quot;??_);_(@_)">
                  <c:v>1.4</c:v>
                </c:pt>
                <c:pt idx="6" formatCode="_(* #,##0.0_);_(* \(#,##0.0\);_(* &quot;-&quot;??_);_(@_)">
                  <c:v>2.1</c:v>
                </c:pt>
                <c:pt idx="7" formatCode="_(* #,##0.0_);_(* \(#,##0.0\);_(* &quot;-&quot;??_);_(@_)">
                  <c:v>2.1</c:v>
                </c:pt>
                <c:pt idx="8" formatCode="_(* #,##0.0_);_(* \(#,##0.0\);_(* &quot;-&quot;??_);_(@_)">
                  <c:v>1.7</c:v>
                </c:pt>
                <c:pt idx="9" formatCode="_(* #,##0.0_);_(* \(#,##0.0\);_(* &quot;-&quot;??_);_(@_)">
                  <c:v>1</c:v>
                </c:pt>
                <c:pt idx="10" formatCode="_(* #,##0.0_);_(* \(#,##0.0\);_(* &quot;-&quot;??_);_(@_)">
                  <c:v>0.7</c:v>
                </c:pt>
                <c:pt idx="11" formatCode="_(* #,##0.0_);_(* \(#,##0.0\);_(* &quot;-&quot;??_);_(@_)">
                  <c:v>0.1</c:v>
                </c:pt>
                <c:pt idx="12" formatCode="_(* #,##0.0_);_(* \(#,##0.0\);_(* &quot;-&quot;??_);_(@_)">
                  <c:v>0</c:v>
                </c:pt>
              </c:numCache>
            </c:numRef>
          </c:val>
          <c:extLst>
            <c:ext xmlns:c16="http://schemas.microsoft.com/office/drawing/2014/chart" uri="{C3380CC4-5D6E-409C-BE32-E72D297353CC}">
              <c16:uniqueId val="{00000002-40BA-4355-874E-B979AEE34789}"/>
            </c:ext>
          </c:extLst>
        </c:ser>
        <c:dLbls>
          <c:showLegendKey val="0"/>
          <c:showVal val="0"/>
          <c:showCatName val="0"/>
          <c:showSerName val="0"/>
          <c:showPercent val="0"/>
          <c:showBubbleSize val="0"/>
        </c:dLbls>
        <c:gapWidth val="65"/>
        <c:overlap val="100"/>
        <c:axId val="918871999"/>
        <c:axId val="918870559"/>
      </c:barChart>
      <c:catAx>
        <c:axId val="918871999"/>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solidFill>
                    <a:latin typeface="+mn-lt"/>
                    <a:ea typeface="+mn-ea"/>
                    <a:cs typeface="+mn-cs"/>
                  </a:defRPr>
                </a:pPr>
                <a:r>
                  <a:rPr lang="en-NZ" sz="1800" b="1" baseline="0">
                    <a:solidFill>
                      <a:schemeClr val="tx1"/>
                    </a:solidFill>
                    <a:latin typeface="Arial" panose="020B0604020202020204" pitchFamily="34" charset="0"/>
                    <a:cs typeface="Arial" panose="020B0604020202020204" pitchFamily="34" charset="0"/>
                  </a:rPr>
                  <a:t>Year ending 30 June</a:t>
                </a:r>
              </a:p>
            </c:rich>
          </c:tx>
          <c:layout>
            <c:manualLayout>
              <c:xMode val="edge"/>
              <c:yMode val="edge"/>
              <c:x val="0.3980865468739484"/>
              <c:y val="0.87063748527497054"/>
            </c:manualLayout>
          </c:layout>
          <c:overlay val="0"/>
          <c:spPr>
            <a:noFill/>
            <a:ln>
              <a:noFill/>
            </a:ln>
            <a:effectLst/>
          </c:sp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918870559"/>
        <c:crosses val="autoZero"/>
        <c:auto val="1"/>
        <c:lblAlgn val="ctr"/>
        <c:lblOffset val="100"/>
        <c:noMultiLvlLbl val="0"/>
      </c:catAx>
      <c:valAx>
        <c:axId val="918870559"/>
        <c:scaling>
          <c:orientation val="minMax"/>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918871999"/>
        <c:crossesAt val="9"/>
        <c:crossBetween val="between"/>
      </c:valAx>
      <c:spPr>
        <a:noFill/>
      </c:spPr>
    </c:plotArea>
    <c:legend>
      <c:legendPos val="b"/>
      <c:layout>
        <c:manualLayout>
          <c:xMode val="edge"/>
          <c:yMode val="edge"/>
          <c:x val="1.9772836516270976E-3"/>
          <c:y val="0.90062816991208794"/>
          <c:w val="0.99604536085821771"/>
          <c:h val="9.0963421546955164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noFill/>
    <a:ln>
      <a:noFill/>
    </a:ln>
  </c:spPr>
  <c:txPr>
    <a:bodyPr/>
    <a:lstStyle/>
    <a:p>
      <a:pPr>
        <a:defRPr/>
      </a:pPr>
      <a:endParaRPr lang="en-US"/>
    </a:p>
  </c:txPr>
  <c:userShapes r:id="rId1"/>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7312723058191E-2"/>
          <c:y val="0.11674480557719648"/>
          <c:w val="0.85311528366646472"/>
          <c:h val="0.63437700208733749"/>
        </c:manualLayout>
      </c:layout>
      <c:barChart>
        <c:barDir val="col"/>
        <c:grouping val="clustered"/>
        <c:varyColors val="0"/>
        <c:ser>
          <c:idx val="1"/>
          <c:order val="0"/>
          <c:tx>
            <c:v>Net core Crown debt</c:v>
          </c:tx>
          <c:spPr>
            <a:solidFill>
              <a:srgbClr val="0083AC"/>
            </a:solidFill>
            <a:ln w="28575">
              <a:noFill/>
            </a:ln>
          </c:spPr>
          <c:invertIfNegative val="0"/>
          <c:cat>
            <c:strRef>
              <c:f>'Data 2.13 '!$B$5:$B$14</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2.13 '!$C$5:$C$14</c:f>
              <c:numCache>
                <c:formatCode>_(* #,##0_);_(* \(#,##0\);_(* "-"??_);_(@_)</c:formatCode>
                <c:ptCount val="10"/>
                <c:pt idx="0">
                  <c:v>128873</c:v>
                </c:pt>
                <c:pt idx="1">
                  <c:v>155273</c:v>
                </c:pt>
                <c:pt idx="2">
                  <c:v>175464</c:v>
                </c:pt>
                <c:pt idx="3">
                  <c:v>182171</c:v>
                </c:pt>
                <c:pt idx="4">
                  <c:v>186703</c:v>
                </c:pt>
                <c:pt idx="5">
                  <c:v>209631</c:v>
                </c:pt>
                <c:pt idx="6">
                  <c:v>222955</c:v>
                </c:pt>
                <c:pt idx="7">
                  <c:v>230534</c:v>
                </c:pt>
                <c:pt idx="8">
                  <c:v>232763</c:v>
                </c:pt>
                <c:pt idx="9">
                  <c:v>229769</c:v>
                </c:pt>
              </c:numCache>
            </c:numRef>
          </c:val>
          <c:extLst>
            <c:ext xmlns:c16="http://schemas.microsoft.com/office/drawing/2014/chart" uri="{C3380CC4-5D6E-409C-BE32-E72D297353CC}">
              <c16:uniqueId val="{00000000-B789-4BD7-91AC-10F5F2BD67A4}"/>
            </c:ext>
          </c:extLst>
        </c:ser>
        <c:dLbls>
          <c:showLegendKey val="0"/>
          <c:showVal val="0"/>
          <c:showCatName val="0"/>
          <c:showSerName val="0"/>
          <c:showPercent val="0"/>
          <c:showBubbleSize val="0"/>
        </c:dLbls>
        <c:gapWidth val="150"/>
        <c:axId val="681148512"/>
        <c:axId val="681151256"/>
      </c:barChart>
      <c:lineChart>
        <c:grouping val="standard"/>
        <c:varyColors val="0"/>
        <c:ser>
          <c:idx val="2"/>
          <c:order val="1"/>
          <c:tx>
            <c:strRef>
              <c:f>'Data 2.13 '!$E$4</c:f>
              <c:strCache>
                <c:ptCount val="1"/>
                <c:pt idx="0">
                  <c:v>Net core Crown debt (% of GDP) (RHS)</c:v>
                </c:pt>
              </c:strCache>
            </c:strRef>
          </c:tx>
          <c:spPr>
            <a:ln w="38100">
              <a:solidFill>
                <a:srgbClr val="3E403A"/>
              </a:solidFill>
              <a:prstDash val="solid"/>
            </a:ln>
          </c:spPr>
          <c:marker>
            <c:symbol val="none"/>
          </c:marker>
          <c:cat>
            <c:strRef>
              <c:f>'Data 2.13 '!$B$5:$B$14</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2.13 '!$E$5:$E$14</c:f>
              <c:numCache>
                <c:formatCode>_(* #,##0.0_);_(* \(#,##0.0\);_(* "-"??_);_(@_)</c:formatCode>
                <c:ptCount val="10"/>
                <c:pt idx="0">
                  <c:v>35.299999999999997</c:v>
                </c:pt>
                <c:pt idx="1">
                  <c:v>38.6</c:v>
                </c:pt>
                <c:pt idx="2">
                  <c:v>41.699999999999996</c:v>
                </c:pt>
                <c:pt idx="3">
                  <c:v>41.9</c:v>
                </c:pt>
                <c:pt idx="4">
                  <c:v>41</c:v>
                </c:pt>
                <c:pt idx="5">
                  <c:v>43.7</c:v>
                </c:pt>
                <c:pt idx="6">
                  <c:v>43.9</c:v>
                </c:pt>
                <c:pt idx="7">
                  <c:v>43.3</c:v>
                </c:pt>
                <c:pt idx="8">
                  <c:v>41.8</c:v>
                </c:pt>
                <c:pt idx="9">
                  <c:v>39.5</c:v>
                </c:pt>
              </c:numCache>
            </c:numRef>
          </c:val>
          <c:smooth val="0"/>
          <c:extLst>
            <c:ext xmlns:c16="http://schemas.microsoft.com/office/drawing/2014/chart" uri="{C3380CC4-5D6E-409C-BE32-E72D297353CC}">
              <c16:uniqueId val="{00000001-B789-4BD7-91AC-10F5F2BD67A4}"/>
            </c:ext>
          </c:extLst>
        </c:ser>
        <c:ser>
          <c:idx val="0"/>
          <c:order val="2"/>
          <c:tx>
            <c:strRef>
              <c:f>'Data 2.13 '!$D$4</c:f>
              <c:strCache>
                <c:ptCount val="1"/>
                <c:pt idx="0">
                  <c:v>Net core Crown debt (% of GDP) at Budget Update 2026 (RHS)</c:v>
                </c:pt>
              </c:strCache>
            </c:strRef>
          </c:tx>
          <c:spPr>
            <a:ln w="38100">
              <a:solidFill>
                <a:srgbClr val="3E403A"/>
              </a:solidFill>
              <a:prstDash val="dash"/>
            </a:ln>
          </c:spPr>
          <c:marker>
            <c:symbol val="none"/>
          </c:marker>
          <c:cat>
            <c:strRef>
              <c:f>'Data 2.13 '!$B$5:$B$14</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2.13 '!$D$5:$D$14</c:f>
              <c:numCache>
                <c:formatCode>_(* #,##0.0_);_(* \(#,##0.0\);_(* "-"??_);_(@_)</c:formatCode>
                <c:ptCount val="10"/>
                <c:pt idx="0">
                  <c:v>35.299999999999997</c:v>
                </c:pt>
                <c:pt idx="1">
                  <c:v>38.6</c:v>
                </c:pt>
                <c:pt idx="2">
                  <c:v>41.699999999999996</c:v>
                </c:pt>
                <c:pt idx="3">
                  <c:v>41.9</c:v>
                </c:pt>
                <c:pt idx="4">
                  <c:v>42.4</c:v>
                </c:pt>
                <c:pt idx="5">
                  <c:v>45.6</c:v>
                </c:pt>
                <c:pt idx="6">
                  <c:v>46.1</c:v>
                </c:pt>
                <c:pt idx="7">
                  <c:v>45.6</c:v>
                </c:pt>
                <c:pt idx="8">
                  <c:v>44.4</c:v>
                </c:pt>
              </c:numCache>
            </c:numRef>
          </c:val>
          <c:smooth val="0"/>
          <c:extLst>
            <c:ext xmlns:c16="http://schemas.microsoft.com/office/drawing/2014/chart" uri="{C3380CC4-5D6E-409C-BE32-E72D297353CC}">
              <c16:uniqueId val="{00000002-B789-4BD7-91AC-10F5F2BD67A4}"/>
            </c:ext>
          </c:extLst>
        </c:ser>
        <c:dLbls>
          <c:showLegendKey val="0"/>
          <c:showVal val="0"/>
          <c:showCatName val="0"/>
          <c:showSerName val="0"/>
          <c:showPercent val="0"/>
          <c:showBubbleSize val="0"/>
        </c:dLbls>
        <c:marker val="1"/>
        <c:smooth val="0"/>
        <c:axId val="681145768"/>
        <c:axId val="681152040"/>
        <c:extLst/>
      </c:lineChart>
      <c:catAx>
        <c:axId val="681148512"/>
        <c:scaling>
          <c:orientation val="minMax"/>
        </c:scaling>
        <c:delete val="0"/>
        <c:axPos val="b"/>
        <c:title>
          <c:tx>
            <c:rich>
              <a:bodyPr/>
              <a:lstStyle/>
              <a:p>
                <a:pPr>
                  <a:defRPr baseline="0"/>
                </a:pPr>
                <a:r>
                  <a:rPr lang="en-NZ" b="1" baseline="0"/>
                  <a:t>Year ending 30 June</a:t>
                </a:r>
              </a:p>
            </c:rich>
          </c:tx>
          <c:layout>
            <c:manualLayout>
              <c:xMode val="edge"/>
              <c:yMode val="edge"/>
              <c:x val="0.37840292385694024"/>
              <c:y val="0.81838597940833602"/>
            </c:manualLayout>
          </c:layout>
          <c:overlay val="0"/>
        </c:title>
        <c:numFmt formatCode="General" sourceLinked="1"/>
        <c:majorTickMark val="out"/>
        <c:minorTickMark val="none"/>
        <c:tickLblPos val="low"/>
        <c:spPr>
          <a:ln w="6350">
            <a:solidFill>
              <a:schemeClr val="tx1"/>
            </a:solidFill>
          </a:ln>
        </c:spPr>
        <c:txPr>
          <a:bodyPr rot="0" vert="horz"/>
          <a:lstStyle/>
          <a:p>
            <a:pPr>
              <a:defRPr/>
            </a:pPr>
            <a:endParaRPr lang="en-US"/>
          </a:p>
        </c:txPr>
        <c:crossAx val="681151256"/>
        <c:crossesAt val="0"/>
        <c:auto val="1"/>
        <c:lblAlgn val="ctr"/>
        <c:lblOffset val="100"/>
        <c:tickMarkSkip val="1"/>
        <c:noMultiLvlLbl val="0"/>
      </c:catAx>
      <c:valAx>
        <c:axId val="681151256"/>
        <c:scaling>
          <c:orientation val="minMax"/>
          <c:max val="300000"/>
          <c:min val="0"/>
        </c:scaling>
        <c:delete val="0"/>
        <c:axPos val="l"/>
        <c:majorGridlines>
          <c:spPr>
            <a:ln>
              <a:solidFill>
                <a:srgbClr val="A9A7A5"/>
              </a:solidFill>
            </a:ln>
          </c:spPr>
        </c:majorGridlines>
        <c:title>
          <c:tx>
            <c:rich>
              <a:bodyPr rot="0" vert="horz"/>
              <a:lstStyle/>
              <a:p>
                <a:pPr algn="ctr">
                  <a:defRPr/>
                </a:pPr>
                <a:r>
                  <a:rPr lang="en-NZ" b="1"/>
                  <a:t>$billions</a:t>
                </a:r>
              </a:p>
            </c:rich>
          </c:tx>
          <c:layout>
            <c:manualLayout>
              <c:xMode val="edge"/>
              <c:yMode val="edge"/>
              <c:x val="1.248697342940588E-3"/>
              <c:y val="1.6053605924684158E-2"/>
            </c:manualLayout>
          </c:layout>
          <c:overlay val="0"/>
        </c:title>
        <c:numFmt formatCode="#,##0" sourceLinked="0"/>
        <c:majorTickMark val="none"/>
        <c:minorTickMark val="none"/>
        <c:tickLblPos val="low"/>
        <c:spPr>
          <a:ln w="9525">
            <a:solidFill>
              <a:schemeClr val="tx1"/>
            </a:solidFill>
          </a:ln>
        </c:spPr>
        <c:txPr>
          <a:bodyPr rot="0" vert="horz"/>
          <a:lstStyle/>
          <a:p>
            <a:pPr>
              <a:defRPr/>
            </a:pPr>
            <a:endParaRPr lang="en-US"/>
          </a:p>
        </c:txPr>
        <c:crossAx val="681148512"/>
        <c:crossesAt val="6"/>
        <c:crossBetween val="between"/>
        <c:dispUnits>
          <c:builtInUnit val="thousands"/>
        </c:dispUnits>
      </c:valAx>
      <c:valAx>
        <c:axId val="681152040"/>
        <c:scaling>
          <c:orientation val="minMax"/>
          <c:max val="60"/>
        </c:scaling>
        <c:delete val="0"/>
        <c:axPos val="r"/>
        <c:numFmt formatCode="0" sourceLinked="0"/>
        <c:majorTickMark val="out"/>
        <c:minorTickMark val="none"/>
        <c:tickLblPos val="nextTo"/>
        <c:spPr>
          <a:ln>
            <a:noFill/>
          </a:ln>
        </c:spPr>
        <c:crossAx val="681145768"/>
        <c:crosses val="max"/>
        <c:crossBetween val="between"/>
        <c:majorUnit val="10"/>
        <c:minorUnit val="1"/>
      </c:valAx>
      <c:catAx>
        <c:axId val="681145768"/>
        <c:scaling>
          <c:orientation val="minMax"/>
        </c:scaling>
        <c:delete val="1"/>
        <c:axPos val="b"/>
        <c:numFmt formatCode="General" sourceLinked="1"/>
        <c:majorTickMark val="out"/>
        <c:minorTickMark val="none"/>
        <c:tickLblPos val="none"/>
        <c:crossAx val="681152040"/>
        <c:crosses val="autoZero"/>
        <c:auto val="1"/>
        <c:lblAlgn val="ctr"/>
        <c:lblOffset val="100"/>
        <c:noMultiLvlLbl val="0"/>
      </c:catAx>
      <c:spPr>
        <a:noFill/>
        <a:ln w="25400">
          <a:noFill/>
        </a:ln>
      </c:spPr>
    </c:plotArea>
    <c:legend>
      <c:legendPos val="b"/>
      <c:layout>
        <c:manualLayout>
          <c:xMode val="edge"/>
          <c:yMode val="edge"/>
          <c:x val="1.6717085496084911E-3"/>
          <c:y val="0.87089152804792003"/>
          <c:w val="0.99209575012949791"/>
          <c:h val="0.12070701478142026"/>
        </c:manualLayout>
      </c:layout>
      <c:overlay val="0"/>
      <c:txPr>
        <a:bodyPr rot="0" anchor="b" anchorCtr="1"/>
        <a:lstStyle/>
        <a:p>
          <a:pPr>
            <a:defRPr sz="1800" baseline="0"/>
          </a:pPr>
          <a:endParaRPr lang="en-US"/>
        </a:p>
      </c:txPr>
    </c:legend>
    <c:plotVisOnly val="1"/>
    <c:dispBlanksAs val="gap"/>
    <c:showDLblsOverMax val="0"/>
  </c:chart>
  <c:spPr>
    <a:ln>
      <a:noFill/>
    </a:ln>
  </c:spPr>
  <c:txPr>
    <a:bodyPr/>
    <a:lstStyle/>
    <a:p>
      <a:pPr>
        <a:defRPr sz="1800" b="0" i="0" u="none" strike="noStrike" baseline="0">
          <a:solidFill>
            <a:srgbClr val="000000"/>
          </a:solidFill>
          <a:latin typeface="Arial"/>
          <a:ea typeface="Arial"/>
          <a:cs typeface="Arial"/>
        </a:defRPr>
      </a:pPr>
      <a:endParaRPr lang="en-US"/>
    </a:p>
  </c:txPr>
  <c:userShapes r:id="rId1"/>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44403678477207"/>
          <c:y val="0.10040871487205183"/>
          <c:w val="0.81857856275253038"/>
          <c:h val="0.63040325707724187"/>
        </c:manualLayout>
      </c:layout>
      <c:barChart>
        <c:barDir val="col"/>
        <c:grouping val="stacked"/>
        <c:varyColors val="0"/>
        <c:ser>
          <c:idx val="0"/>
          <c:order val="1"/>
          <c:tx>
            <c:strRef>
              <c:f>'Data 2.14 '!$B$6</c:f>
              <c:strCache>
                <c:ptCount val="1"/>
                <c:pt idx="0">
                  <c:v>Operating</c:v>
                </c:pt>
              </c:strCache>
            </c:strRef>
          </c:tx>
          <c:spPr>
            <a:solidFill>
              <a:srgbClr val="67A854"/>
            </a:solidFill>
          </c:spPr>
          <c:invertIfNegative val="0"/>
          <c:cat>
            <c:numRef>
              <c:f>'Data 2.14 '!$C$5:$H$5</c:f>
              <c:numCache>
                <c:formatCode>General</c:formatCode>
                <c:ptCount val="6"/>
                <c:pt idx="0">
                  <c:v>2026</c:v>
                </c:pt>
                <c:pt idx="1">
                  <c:v>2027</c:v>
                </c:pt>
                <c:pt idx="2">
                  <c:v>2028</c:v>
                </c:pt>
                <c:pt idx="3">
                  <c:v>2029</c:v>
                </c:pt>
                <c:pt idx="4">
                  <c:v>2030</c:v>
                </c:pt>
                <c:pt idx="5">
                  <c:v>2031</c:v>
                </c:pt>
              </c:numCache>
            </c:numRef>
          </c:cat>
          <c:val>
            <c:numRef>
              <c:f>'Data 2.14 '!$C$6:$H$6</c:f>
              <c:numCache>
                <c:formatCode>_(* #,##0.0_);_(* \(#,##0.0\);_(* "-"??_);_(@_)</c:formatCode>
                <c:ptCount val="6"/>
                <c:pt idx="0">
                  <c:v>-2.1</c:v>
                </c:pt>
                <c:pt idx="1">
                  <c:v>-7.5</c:v>
                </c:pt>
                <c:pt idx="2">
                  <c:v>0.9</c:v>
                </c:pt>
                <c:pt idx="3">
                  <c:v>6.4</c:v>
                </c:pt>
                <c:pt idx="4">
                  <c:v>10.4</c:v>
                </c:pt>
                <c:pt idx="5">
                  <c:v>13.6</c:v>
                </c:pt>
              </c:numCache>
            </c:numRef>
          </c:val>
          <c:extLst>
            <c:ext xmlns:c16="http://schemas.microsoft.com/office/drawing/2014/chart" uri="{C3380CC4-5D6E-409C-BE32-E72D297353CC}">
              <c16:uniqueId val="{00000000-E338-43D1-9B28-ECAD53FDBEF6}"/>
            </c:ext>
          </c:extLst>
        </c:ser>
        <c:ser>
          <c:idx val="1"/>
          <c:order val="2"/>
          <c:tx>
            <c:strRef>
              <c:f>'Data 2.14 '!$B$7</c:f>
              <c:strCache>
                <c:ptCount val="1"/>
                <c:pt idx="0">
                  <c:v>Capital</c:v>
                </c:pt>
              </c:strCache>
            </c:strRef>
          </c:tx>
          <c:spPr>
            <a:solidFill>
              <a:srgbClr val="0083AC"/>
            </a:solidFill>
          </c:spPr>
          <c:invertIfNegative val="0"/>
          <c:cat>
            <c:numRef>
              <c:f>'Data 2.14 '!$C$5:$H$5</c:f>
              <c:numCache>
                <c:formatCode>General</c:formatCode>
                <c:ptCount val="6"/>
                <c:pt idx="0">
                  <c:v>2026</c:v>
                </c:pt>
                <c:pt idx="1">
                  <c:v>2027</c:v>
                </c:pt>
                <c:pt idx="2">
                  <c:v>2028</c:v>
                </c:pt>
                <c:pt idx="3">
                  <c:v>2029</c:v>
                </c:pt>
                <c:pt idx="4">
                  <c:v>2030</c:v>
                </c:pt>
                <c:pt idx="5">
                  <c:v>2031</c:v>
                </c:pt>
              </c:numCache>
            </c:numRef>
          </c:cat>
          <c:val>
            <c:numRef>
              <c:f>'Data 2.14 '!$C$7:$H$7</c:f>
              <c:numCache>
                <c:formatCode>_(* #,##0.0_);_(* \(#,##0.0\);_(* "-"??_);_(@_)</c:formatCode>
                <c:ptCount val="6"/>
                <c:pt idx="0">
                  <c:v>-2.7</c:v>
                </c:pt>
                <c:pt idx="1">
                  <c:v>-14.5</c:v>
                </c:pt>
                <c:pt idx="2">
                  <c:v>-14.5</c:v>
                </c:pt>
                <c:pt idx="3">
                  <c:v>-13.7</c:v>
                </c:pt>
                <c:pt idx="4">
                  <c:v>-12.2</c:v>
                </c:pt>
                <c:pt idx="5">
                  <c:v>-10.3</c:v>
                </c:pt>
              </c:numCache>
            </c:numRef>
          </c:val>
          <c:extLst>
            <c:ext xmlns:c16="http://schemas.microsoft.com/office/drawing/2014/chart" uri="{C3380CC4-5D6E-409C-BE32-E72D297353CC}">
              <c16:uniqueId val="{00000001-E338-43D1-9B28-ECAD53FDBEF6}"/>
            </c:ext>
          </c:extLst>
        </c:ser>
        <c:dLbls>
          <c:showLegendKey val="0"/>
          <c:showVal val="0"/>
          <c:showCatName val="0"/>
          <c:showSerName val="0"/>
          <c:showPercent val="0"/>
          <c:showBubbleSize val="0"/>
        </c:dLbls>
        <c:gapWidth val="150"/>
        <c:overlap val="100"/>
        <c:axId val="681144984"/>
        <c:axId val="681151648"/>
      </c:barChart>
      <c:lineChart>
        <c:grouping val="standard"/>
        <c:varyColors val="0"/>
        <c:ser>
          <c:idx val="2"/>
          <c:order val="0"/>
          <c:tx>
            <c:strRef>
              <c:f>'Data 2.14 '!$B$8</c:f>
              <c:strCache>
                <c:ptCount val="1"/>
                <c:pt idx="0">
                  <c:v>Residual cash</c:v>
                </c:pt>
              </c:strCache>
            </c:strRef>
          </c:tx>
          <c:spPr>
            <a:ln w="38100">
              <a:solidFill>
                <a:srgbClr val="3E403A"/>
              </a:solidFill>
            </a:ln>
          </c:spPr>
          <c:marker>
            <c:symbol val="none"/>
          </c:marker>
          <c:cat>
            <c:numRef>
              <c:f>'Data 2.14 '!$C$5:$H$5</c:f>
              <c:numCache>
                <c:formatCode>General</c:formatCode>
                <c:ptCount val="6"/>
                <c:pt idx="0">
                  <c:v>2026</c:v>
                </c:pt>
                <c:pt idx="1">
                  <c:v>2027</c:v>
                </c:pt>
                <c:pt idx="2">
                  <c:v>2028</c:v>
                </c:pt>
                <c:pt idx="3">
                  <c:v>2029</c:v>
                </c:pt>
                <c:pt idx="4">
                  <c:v>2030</c:v>
                </c:pt>
                <c:pt idx="5">
                  <c:v>2031</c:v>
                </c:pt>
              </c:numCache>
            </c:numRef>
          </c:cat>
          <c:val>
            <c:numRef>
              <c:f>'Data 2.14 '!$C$8:$H$8</c:f>
              <c:numCache>
                <c:formatCode>_(* #,##0.0_);_(* \(#,##0.0\);_(* "-"??_);_(@_)</c:formatCode>
                <c:ptCount val="6"/>
                <c:pt idx="0">
                  <c:v>-4.9000000000000004</c:v>
                </c:pt>
                <c:pt idx="1">
                  <c:v>-22</c:v>
                </c:pt>
                <c:pt idx="2">
                  <c:v>-13.5</c:v>
                </c:pt>
                <c:pt idx="3">
                  <c:v>-7.3</c:v>
                </c:pt>
                <c:pt idx="4">
                  <c:v>-1.8</c:v>
                </c:pt>
                <c:pt idx="5">
                  <c:v>3.3</c:v>
                </c:pt>
              </c:numCache>
            </c:numRef>
          </c:val>
          <c:smooth val="0"/>
          <c:extLst>
            <c:ext xmlns:c16="http://schemas.microsoft.com/office/drawing/2014/chart" uri="{C3380CC4-5D6E-409C-BE32-E72D297353CC}">
              <c16:uniqueId val="{00000002-E338-43D1-9B28-ECAD53FDBEF6}"/>
            </c:ext>
          </c:extLst>
        </c:ser>
        <c:ser>
          <c:idx val="6"/>
          <c:order val="3"/>
          <c:tx>
            <c:strRef>
              <c:f>'Data 2.14 '!$B$9</c:f>
              <c:strCache>
                <c:ptCount val="1"/>
                <c:pt idx="0">
                  <c:v>Residual cash (without FLP)</c:v>
                </c:pt>
              </c:strCache>
            </c:strRef>
          </c:tx>
          <c:spPr>
            <a:ln w="38100">
              <a:solidFill>
                <a:srgbClr val="3E403A"/>
              </a:solidFill>
              <a:prstDash val="dash"/>
            </a:ln>
          </c:spPr>
          <c:marker>
            <c:symbol val="none"/>
          </c:marker>
          <c:dPt>
            <c:idx val="11"/>
            <c:bubble3D val="0"/>
            <c:extLst>
              <c:ext xmlns:c16="http://schemas.microsoft.com/office/drawing/2014/chart" uri="{C3380CC4-5D6E-409C-BE32-E72D297353CC}">
                <c16:uniqueId val="{00000003-E338-43D1-9B28-ECAD53FDBEF6}"/>
              </c:ext>
            </c:extLst>
          </c:dPt>
          <c:cat>
            <c:numRef>
              <c:f>'Data 2.14 '!$C$5:$H$5</c:f>
              <c:numCache>
                <c:formatCode>General</c:formatCode>
                <c:ptCount val="6"/>
                <c:pt idx="0">
                  <c:v>2026</c:v>
                </c:pt>
                <c:pt idx="1">
                  <c:v>2027</c:v>
                </c:pt>
                <c:pt idx="2">
                  <c:v>2028</c:v>
                </c:pt>
                <c:pt idx="3">
                  <c:v>2029</c:v>
                </c:pt>
                <c:pt idx="4">
                  <c:v>2030</c:v>
                </c:pt>
                <c:pt idx="5">
                  <c:v>2031</c:v>
                </c:pt>
              </c:numCache>
            </c:numRef>
          </c:cat>
          <c:val>
            <c:numRef>
              <c:f>'Data 2.14 '!$C$9:$H$9</c:f>
              <c:numCache>
                <c:formatCode>_(* #,##0.0_);_(* \(#,##0.0\);_(* "-"??_);_(@_)</c:formatCode>
                <c:ptCount val="6"/>
                <c:pt idx="0">
                  <c:v>-11.600000000000001</c:v>
                </c:pt>
                <c:pt idx="1">
                  <c:v>-22</c:v>
                </c:pt>
                <c:pt idx="2">
                  <c:v>-13.5</c:v>
                </c:pt>
                <c:pt idx="3">
                  <c:v>-7.3</c:v>
                </c:pt>
                <c:pt idx="4">
                  <c:v>-1.8</c:v>
                </c:pt>
                <c:pt idx="5">
                  <c:v>3.3</c:v>
                </c:pt>
              </c:numCache>
            </c:numRef>
          </c:val>
          <c:smooth val="0"/>
          <c:extLst>
            <c:ext xmlns:c16="http://schemas.microsoft.com/office/drawing/2014/chart" uri="{C3380CC4-5D6E-409C-BE32-E72D297353CC}">
              <c16:uniqueId val="{00000004-E338-43D1-9B28-ECAD53FDBEF6}"/>
            </c:ext>
          </c:extLst>
        </c:ser>
        <c:dLbls>
          <c:showLegendKey val="0"/>
          <c:showVal val="0"/>
          <c:showCatName val="0"/>
          <c:showSerName val="0"/>
          <c:showPercent val="0"/>
          <c:showBubbleSize val="0"/>
        </c:dLbls>
        <c:marker val="1"/>
        <c:smooth val="0"/>
        <c:axId val="681144984"/>
        <c:axId val="681151648"/>
      </c:lineChart>
      <c:catAx>
        <c:axId val="681144984"/>
        <c:scaling>
          <c:orientation val="minMax"/>
        </c:scaling>
        <c:delete val="0"/>
        <c:axPos val="b"/>
        <c:numFmt formatCode="General" sourceLinked="1"/>
        <c:majorTickMark val="out"/>
        <c:minorTickMark val="none"/>
        <c:tickLblPos val="low"/>
        <c:spPr>
          <a:ln>
            <a:solidFill>
              <a:schemeClr val="tx1"/>
            </a:solidFill>
          </a:ln>
        </c:spPr>
        <c:crossAx val="681151648"/>
        <c:crosses val="autoZero"/>
        <c:auto val="1"/>
        <c:lblAlgn val="ctr"/>
        <c:lblOffset val="100"/>
        <c:noMultiLvlLbl val="0"/>
      </c:catAx>
      <c:valAx>
        <c:axId val="681151648"/>
        <c:scaling>
          <c:orientation val="minMax"/>
          <c:max val="20"/>
        </c:scaling>
        <c:delete val="0"/>
        <c:axPos val="l"/>
        <c:majorGridlines>
          <c:spPr>
            <a:ln>
              <a:solidFill>
                <a:srgbClr val="A9A7A5"/>
              </a:solidFill>
            </a:ln>
          </c:spPr>
        </c:majorGridlines>
        <c:title>
          <c:tx>
            <c:rich>
              <a:bodyPr rot="0" vert="horz"/>
              <a:lstStyle/>
              <a:p>
                <a:pPr>
                  <a:defRPr baseline="0"/>
                </a:pPr>
                <a:r>
                  <a:rPr lang="en-NZ" sz="1800" baseline="0"/>
                  <a:t>$billions</a:t>
                </a:r>
              </a:p>
            </c:rich>
          </c:tx>
          <c:layout>
            <c:manualLayout>
              <c:xMode val="edge"/>
              <c:yMode val="edge"/>
              <c:x val="3.092875043736195E-2"/>
              <c:y val="1.1739827273402895E-2"/>
            </c:manualLayout>
          </c:layout>
          <c:overlay val="0"/>
        </c:title>
        <c:numFmt formatCode="#,##0" sourceLinked="0"/>
        <c:majorTickMark val="none"/>
        <c:minorTickMark val="none"/>
        <c:tickLblPos val="low"/>
        <c:spPr>
          <a:ln>
            <a:solidFill>
              <a:srgbClr val="000000"/>
            </a:solidFill>
          </a:ln>
        </c:spPr>
        <c:crossAx val="681144984"/>
        <c:crossesAt val="2"/>
        <c:crossBetween val="between"/>
        <c:majorUnit val="10"/>
      </c:valAx>
    </c:plotArea>
    <c:legend>
      <c:legendPos val="b"/>
      <c:legendEntry>
        <c:idx val="0"/>
        <c:txPr>
          <a:bodyPr/>
          <a:lstStyle/>
          <a:p>
            <a:pPr>
              <a:defRPr sz="1800" baseline="0"/>
            </a:pPr>
            <a:endParaRPr lang="en-US"/>
          </a:p>
        </c:txPr>
      </c:legendEntry>
      <c:legendEntry>
        <c:idx val="1"/>
        <c:txPr>
          <a:bodyPr/>
          <a:lstStyle/>
          <a:p>
            <a:pPr>
              <a:defRPr sz="1800" baseline="0"/>
            </a:pPr>
            <a:endParaRPr lang="en-US"/>
          </a:p>
        </c:txPr>
      </c:legendEntry>
      <c:legendEntry>
        <c:idx val="2"/>
        <c:txPr>
          <a:bodyPr/>
          <a:lstStyle/>
          <a:p>
            <a:pPr>
              <a:defRPr sz="1800" baseline="0"/>
            </a:pPr>
            <a:endParaRPr lang="en-US"/>
          </a:p>
        </c:txPr>
      </c:legendEntry>
      <c:legendEntry>
        <c:idx val="3"/>
        <c:txPr>
          <a:bodyPr/>
          <a:lstStyle/>
          <a:p>
            <a:pPr>
              <a:defRPr sz="1800" baseline="0"/>
            </a:pPr>
            <a:endParaRPr lang="en-US"/>
          </a:p>
        </c:txPr>
      </c:legendEntry>
      <c:layout>
        <c:manualLayout>
          <c:xMode val="edge"/>
          <c:yMode val="edge"/>
          <c:x val="5.4999577230261125E-4"/>
          <c:y val="0.87907207804768661"/>
          <c:w val="0.99762530561007912"/>
          <c:h val="0.11812511910532768"/>
        </c:manualLayout>
      </c:layout>
      <c:overlay val="0"/>
      <c:txPr>
        <a:bodyPr/>
        <a:lstStyle/>
        <a:p>
          <a:pPr>
            <a:defRPr sz="1800" baseline="0"/>
          </a:pPr>
          <a:endParaRPr lang="en-US"/>
        </a:p>
      </c:txPr>
    </c:legend>
    <c:plotVisOnly val="1"/>
    <c:dispBlanksAs val="gap"/>
    <c:showDLblsOverMax val="0"/>
  </c:chart>
  <c:spPr>
    <a:ln>
      <a:noFill/>
    </a:ln>
  </c:spPr>
  <c:txPr>
    <a:bodyPr/>
    <a:lstStyle/>
    <a:p>
      <a:pPr>
        <a:defRPr sz="1800">
          <a:solidFill>
            <a:sysClr val="windowText" lastClr="000000"/>
          </a:solidFill>
          <a:latin typeface="Arial" pitchFamily="34" charset="0"/>
          <a:cs typeface="Arial" pitchFamily="34" charset="0"/>
        </a:defRPr>
      </a:pPr>
      <a:endParaRPr lang="en-US"/>
    </a:p>
  </c:txPr>
  <c:userShapes r:id="rId1"/>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25400">
              <a:solidFill>
                <a:schemeClr val="bg1"/>
              </a:solidFill>
            </a:ln>
          </c:spPr>
          <c:dPt>
            <c:idx val="0"/>
            <c:bubble3D val="0"/>
            <c:spPr>
              <a:solidFill>
                <a:srgbClr val="00B5E4"/>
              </a:solidFill>
              <a:ln w="25400">
                <a:solidFill>
                  <a:schemeClr val="bg1"/>
                </a:solidFill>
              </a:ln>
              <a:effectLst/>
            </c:spPr>
            <c:extLst>
              <c:ext xmlns:c16="http://schemas.microsoft.com/office/drawing/2014/chart" uri="{C3380CC4-5D6E-409C-BE32-E72D297353CC}">
                <c16:uniqueId val="{00000001-3D90-4841-A36A-DAEB2E884124}"/>
              </c:ext>
            </c:extLst>
          </c:dPt>
          <c:dPt>
            <c:idx val="1"/>
            <c:bubble3D val="0"/>
            <c:spPr>
              <a:solidFill>
                <a:srgbClr val="67A854"/>
              </a:solidFill>
              <a:ln w="25400">
                <a:solidFill>
                  <a:schemeClr val="bg1"/>
                </a:solidFill>
              </a:ln>
              <a:effectLst/>
            </c:spPr>
            <c:extLst>
              <c:ext xmlns:c16="http://schemas.microsoft.com/office/drawing/2014/chart" uri="{C3380CC4-5D6E-409C-BE32-E72D297353CC}">
                <c16:uniqueId val="{00000003-3D90-4841-A36A-DAEB2E884124}"/>
              </c:ext>
            </c:extLst>
          </c:dPt>
          <c:dPt>
            <c:idx val="2"/>
            <c:bubble3D val="0"/>
            <c:spPr>
              <a:solidFill>
                <a:srgbClr val="0083AC"/>
              </a:solidFill>
              <a:ln w="25400">
                <a:solidFill>
                  <a:schemeClr val="bg1"/>
                </a:solidFill>
              </a:ln>
              <a:effectLst/>
            </c:spPr>
            <c:extLst>
              <c:ext xmlns:c16="http://schemas.microsoft.com/office/drawing/2014/chart" uri="{C3380CC4-5D6E-409C-BE32-E72D297353CC}">
                <c16:uniqueId val="{00000005-3D90-4841-A36A-DAEB2E884124}"/>
              </c:ext>
            </c:extLst>
          </c:dPt>
          <c:dPt>
            <c:idx val="3"/>
            <c:bubble3D val="0"/>
            <c:spPr>
              <a:solidFill>
                <a:srgbClr val="3E403A"/>
              </a:solidFill>
              <a:ln w="25400">
                <a:solidFill>
                  <a:schemeClr val="bg1"/>
                </a:solidFill>
              </a:ln>
              <a:effectLst/>
            </c:spPr>
            <c:extLst>
              <c:ext xmlns:c16="http://schemas.microsoft.com/office/drawing/2014/chart" uri="{C3380CC4-5D6E-409C-BE32-E72D297353CC}">
                <c16:uniqueId val="{00000007-3D90-4841-A36A-DAEB2E884124}"/>
              </c:ext>
            </c:extLst>
          </c:dPt>
          <c:dPt>
            <c:idx val="4"/>
            <c:bubble3D val="0"/>
            <c:spPr>
              <a:solidFill>
                <a:srgbClr val="A9A7A5"/>
              </a:solidFill>
              <a:ln w="25400">
                <a:solidFill>
                  <a:schemeClr val="bg1"/>
                </a:solidFill>
              </a:ln>
              <a:effectLst/>
            </c:spPr>
            <c:extLst>
              <c:ext xmlns:c16="http://schemas.microsoft.com/office/drawing/2014/chart" uri="{C3380CC4-5D6E-409C-BE32-E72D297353CC}">
                <c16:uniqueId val="{00000009-3D90-4841-A36A-DAEB2E884124}"/>
              </c:ext>
            </c:extLst>
          </c:dPt>
          <c:dPt>
            <c:idx val="5"/>
            <c:bubble3D val="0"/>
            <c:spPr>
              <a:solidFill>
                <a:srgbClr val="85E2FF"/>
              </a:solidFill>
              <a:ln w="25400">
                <a:solidFill>
                  <a:schemeClr val="bg1"/>
                </a:solidFill>
              </a:ln>
              <a:effectLst/>
            </c:spPr>
            <c:extLst>
              <c:ext xmlns:c16="http://schemas.microsoft.com/office/drawing/2014/chart" uri="{C3380CC4-5D6E-409C-BE32-E72D297353CC}">
                <c16:uniqueId val="{0000000B-3D90-4841-A36A-DAEB2E884124}"/>
              </c:ext>
            </c:extLst>
          </c:dPt>
          <c:dLbls>
            <c:dLbl>
              <c:idx val="0"/>
              <c:layout>
                <c:manualLayout>
                  <c:x val="-5.4700854700854701E-3"/>
                  <c:y val="4.1994750656167597E-3"/>
                </c:manualLayout>
              </c:layout>
              <c:tx>
                <c:rich>
                  <a:bodyPr/>
                  <a:lstStyle/>
                  <a:p>
                    <a:fld id="{4BBAC327-F3C2-4E7A-A4B0-4167EB05EC18}" type="VALUE">
                      <a:rPr lang="en-US">
                        <a:solidFill>
                          <a:schemeClr val="bg1"/>
                        </a:solidFill>
                      </a:rPr>
                      <a:pPr/>
                      <a:t>[VALUE]</a:t>
                    </a:fld>
                    <a:endParaRPr lang="en-NZ"/>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3D90-4841-A36A-DAEB2E884124}"/>
                </c:ext>
              </c:extLst>
            </c:dLbl>
            <c:dLbl>
              <c:idx val="4"/>
              <c:layout>
                <c:manualLayout>
                  <c:x val="-4.1025641025641026E-3"/>
                  <c:y val="-0.15013123359580052"/>
                </c:manualLayout>
              </c:layout>
              <c:tx>
                <c:rich>
                  <a:bodyPr rot="0" spcFirstLastPara="1" vertOverflow="ellipsis" vert="horz" wrap="square" lIns="38100" tIns="19050" rIns="38100" bIns="19050" anchor="ctr" anchorCtr="1">
                    <a:noAutofit/>
                  </a:bodyPr>
                  <a:lstStyle/>
                  <a:p>
                    <a:pPr>
                      <a:defRPr sz="1800" b="0" i="0" u="none" strike="noStrike" baseline="0">
                        <a:ln w="6350">
                          <a:solidFill>
                            <a:srgbClr val="000000">
                              <a:alpha val="95000"/>
                            </a:srgbClr>
                          </a:solidFill>
                        </a:ln>
                        <a:solidFill>
                          <a:srgbClr val="3E403A"/>
                        </a:solidFill>
                        <a:latin typeface="Arial" panose="020B0604020202020204" pitchFamily="34" charset="0"/>
                        <a:ea typeface="+mn-ea"/>
                        <a:cs typeface="Arial" panose="020B0604020202020204" pitchFamily="34" charset="0"/>
                      </a:defRPr>
                    </a:pPr>
                    <a:fld id="{46E4BBB2-287C-46A7-8F6A-3266392AB655}" type="VALUE">
                      <a:rPr lang="en-US" sz="1800" b="0" baseline="0">
                        <a:ln w="6350">
                          <a:solidFill>
                            <a:srgbClr val="000000">
                              <a:alpha val="95000"/>
                            </a:srgbClr>
                          </a:solidFill>
                        </a:ln>
                        <a:solidFill>
                          <a:srgbClr val="3E403A"/>
                        </a:solidFill>
                        <a:latin typeface="Arial" panose="020B0604020202020204" pitchFamily="34" charset="0"/>
                        <a:cs typeface="Arial" panose="020B0604020202020204" pitchFamily="34" charset="0"/>
                      </a:rPr>
                      <a:pPr>
                        <a:defRPr sz="1800">
                          <a:ln w="6350">
                            <a:solidFill>
                              <a:srgbClr val="000000">
                                <a:alpha val="95000"/>
                              </a:srgbClr>
                            </a:solidFill>
                          </a:ln>
                          <a:solidFill>
                            <a:srgbClr val="3E403A"/>
                          </a:solidFill>
                          <a:latin typeface="Arial" panose="020B0604020202020204" pitchFamily="34" charset="0"/>
                          <a:cs typeface="Arial" panose="020B0604020202020204" pitchFamily="34" charset="0"/>
                        </a:defRPr>
                      </a:pPr>
                      <a:t>[VALUE]</a:t>
                    </a:fld>
                    <a:endParaRPr lang="en-NZ"/>
                  </a:p>
                </c:rich>
              </c:tx>
              <c:spPr>
                <a:noFill/>
                <a:ln>
                  <a:noFill/>
                </a:ln>
                <a:effectLst/>
              </c:spPr>
              <c:txPr>
                <a:bodyPr rot="0" spcFirstLastPara="1" vertOverflow="ellipsis" vert="horz" wrap="square" lIns="38100" tIns="19050" rIns="38100" bIns="19050" anchor="ctr" anchorCtr="1">
                  <a:noAutofit/>
                </a:bodyPr>
                <a:lstStyle/>
                <a:p>
                  <a:pPr>
                    <a:defRPr sz="1800" b="0" i="0" u="none" strike="noStrike" baseline="0">
                      <a:ln w="6350">
                        <a:solidFill>
                          <a:srgbClr val="000000">
                            <a:alpha val="95000"/>
                          </a:srgbClr>
                        </a:solidFill>
                      </a:ln>
                      <a:solidFill>
                        <a:srgbClr val="3E403A"/>
                      </a:solidFill>
                      <a:latin typeface="Arial" panose="020B0604020202020204" pitchFamily="34" charset="0"/>
                      <a:ea typeface="+mn-ea"/>
                      <a:cs typeface="Arial" panose="020B0604020202020204" pitchFamily="34" charset="0"/>
                    </a:defRPr>
                  </a:pPr>
                  <a:endParaRPr lang="en-NZ"/>
                </a:p>
              </c:txPr>
              <c:showLegendKey val="0"/>
              <c:showVal val="1"/>
              <c:showCatName val="0"/>
              <c:showSerName val="0"/>
              <c:showPercent val="0"/>
              <c:showBubbleSize val="0"/>
              <c:extLst>
                <c:ext xmlns:c15="http://schemas.microsoft.com/office/drawing/2012/chart" uri="{CE6537A1-D6FC-4f65-9D91-7224C49458BB}">
                  <c15:layout>
                    <c:manualLayout>
                      <c:w val="7.2041025641025644E-2"/>
                      <c:h val="4.8293963254593175E-2"/>
                    </c:manualLayout>
                  </c15:layout>
                  <c15:dlblFieldTable/>
                  <c15:showDataLabelsRange val="0"/>
                </c:ext>
                <c:ext xmlns:c16="http://schemas.microsoft.com/office/drawing/2014/chart" uri="{C3380CC4-5D6E-409C-BE32-E72D297353CC}">
                  <c16:uniqueId val="{00000009-3D90-4841-A36A-DAEB2E884124}"/>
                </c:ext>
              </c:extLst>
            </c:dLbl>
            <c:dLbl>
              <c:idx val="5"/>
              <c:layout>
                <c:manualLayout>
                  <c:x val="-2.0512820512820561E-2"/>
                  <c:y val="-0.13858267716535433"/>
                </c:manualLayout>
              </c:layout>
              <c:spPr>
                <a:noFill/>
                <a:ln>
                  <a:noFill/>
                </a:ln>
                <a:effectLst/>
              </c:spPr>
              <c:txPr>
                <a:bodyPr rot="0" spcFirstLastPara="1" vertOverflow="ellipsis" vert="horz" wrap="square" lIns="38100" tIns="19050" rIns="38100" bIns="19050" anchor="ctr" anchorCtr="1">
                  <a:spAutoFit/>
                </a:bodyPr>
                <a:lstStyle/>
                <a:p>
                  <a:pPr>
                    <a:defRPr sz="1800" b="0" i="0" u="none" strike="noStrike" baseline="0">
                      <a:solidFill>
                        <a:schemeClr val="tx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D90-4841-A36A-DAEB2E884124}"/>
                </c:ext>
              </c:extLst>
            </c:dLbl>
            <c:spPr>
              <a:noFill/>
              <a:ln>
                <a:noFill/>
              </a:ln>
              <a:effectLst/>
            </c:spPr>
            <c:txPr>
              <a:bodyPr rot="0" spcFirstLastPara="1" vertOverflow="ellipsis" vert="horz" wrap="square" lIns="38100" tIns="19050" rIns="38100" bIns="19050" anchor="ctr" anchorCtr="1">
                <a:spAutoFit/>
              </a:bodyPr>
              <a:lstStyle/>
              <a:p>
                <a:pPr>
                  <a:defRPr sz="1800" b="0" i="0" u="none" strike="noStrike"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 2.15 '!$B$5:$F$5</c:f>
              <c:strCache>
                <c:ptCount val="5"/>
                <c:pt idx="0">
                  <c:v>Net purchase of investments</c:v>
                </c:pt>
                <c:pt idx="1">
                  <c:v>Net purchase of physical assets</c:v>
                </c:pt>
                <c:pt idx="2">
                  <c:v>Net increase in advances</c:v>
                </c:pt>
                <c:pt idx="3">
                  <c:v>Forecast new capital spending</c:v>
                </c:pt>
                <c:pt idx="4">
                  <c:v>Other</c:v>
                </c:pt>
              </c:strCache>
            </c:strRef>
          </c:cat>
          <c:val>
            <c:numRef>
              <c:f>'Data 2.15 '!$B$6:$F$6</c:f>
              <c:numCache>
                <c:formatCode>_(* #,##0.0_);_(* \(#,##0.0\);_(* "-"??_);_(@_)</c:formatCode>
                <c:ptCount val="5"/>
                <c:pt idx="0">
                  <c:v>19.876999999999999</c:v>
                </c:pt>
                <c:pt idx="1">
                  <c:v>17.995000000000001</c:v>
                </c:pt>
                <c:pt idx="2">
                  <c:v>9.8040000000000003</c:v>
                </c:pt>
                <c:pt idx="3">
                  <c:v>18.556999999999999</c:v>
                </c:pt>
                <c:pt idx="4">
                  <c:v>-1.1329999999999907</c:v>
                </c:pt>
              </c:numCache>
            </c:numRef>
          </c:val>
          <c:extLst>
            <c:ext xmlns:c16="http://schemas.microsoft.com/office/drawing/2014/chart" uri="{C3380CC4-5D6E-409C-BE32-E72D297353CC}">
              <c16:uniqueId val="{0000000C-3D90-4841-A36A-DAEB2E884124}"/>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61880341880341883"/>
          <c:y val="0.28271676276685886"/>
          <c:w val="0.37299145299145298"/>
          <c:h val="0.5521516413996399"/>
        </c:manualLayout>
      </c:layout>
      <c:overlay val="0"/>
      <c:spPr>
        <a:noFill/>
        <a:ln>
          <a:noFill/>
        </a:ln>
        <a:effectLst/>
      </c:spPr>
      <c:txPr>
        <a:bodyPr rot="0" spcFirstLastPara="1" vertOverflow="ellipsis" vert="horz" wrap="square" anchor="ctr" anchorCtr="1"/>
        <a:lstStyle/>
        <a:p>
          <a:pPr>
            <a:defRPr sz="1800" b="0" i="0" u="none" strike="noStrike"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16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NZ"/>
              <a:t>  </a:t>
            </a:r>
          </a:p>
        </c:rich>
      </c:tx>
      <c:overlay val="0"/>
      <c:spPr>
        <a:noFill/>
        <a:ln>
          <a:noFill/>
        </a:ln>
        <a:effectLst/>
      </c:spPr>
      <c:txPr>
        <a:bodyPr rot="0" spcFirstLastPara="1" vertOverflow="ellipsis" vert="horz" wrap="square" anchor="ctr" anchorCtr="1"/>
        <a:lstStyle/>
        <a:p>
          <a:pPr>
            <a:defRPr sz="216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stacked"/>
        <c:varyColors val="0"/>
        <c:ser>
          <c:idx val="0"/>
          <c:order val="0"/>
          <c:tx>
            <c:strRef>
              <c:f>'Data 2.16 '!$C$5</c:f>
              <c:strCache>
                <c:ptCount val="1"/>
                <c:pt idx="0">
                  <c:v>Crown PPE investment </c:v>
                </c:pt>
              </c:strCache>
            </c:strRef>
          </c:tx>
          <c:spPr>
            <a:solidFill>
              <a:schemeClr val="accent1"/>
            </a:solidFill>
            <a:ln>
              <a:noFill/>
            </a:ln>
            <a:effectLst/>
          </c:spPr>
          <c:invertIfNegative val="0"/>
          <c:cat>
            <c:strRef>
              <c:f>'Data 2.16 '!$B$6:$B$15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2.16 '!$C$6:$C$15</c:f>
              <c:numCache>
                <c:formatCode>_-* #,##0.0_-;\-* #,##0.0_-;_-* "-"??_-;_-@_-</c:formatCode>
                <c:ptCount val="10"/>
                <c:pt idx="0">
                  <c:v>10.1</c:v>
                </c:pt>
                <c:pt idx="1">
                  <c:v>13.3</c:v>
                </c:pt>
                <c:pt idx="2">
                  <c:v>15.6</c:v>
                </c:pt>
                <c:pt idx="3">
                  <c:v>12.6</c:v>
                </c:pt>
                <c:pt idx="4">
                  <c:v>12</c:v>
                </c:pt>
                <c:pt idx="5">
                  <c:v>14</c:v>
                </c:pt>
                <c:pt idx="6">
                  <c:v>13.9</c:v>
                </c:pt>
                <c:pt idx="7">
                  <c:v>11.9</c:v>
                </c:pt>
                <c:pt idx="8">
                  <c:v>9.9</c:v>
                </c:pt>
                <c:pt idx="9">
                  <c:v>9.1</c:v>
                </c:pt>
              </c:numCache>
            </c:numRef>
          </c:val>
          <c:extLst>
            <c:ext xmlns:c16="http://schemas.microsoft.com/office/drawing/2014/chart" uri="{C3380CC4-5D6E-409C-BE32-E72D297353CC}">
              <c16:uniqueId val="{00000000-0F23-4B31-9E56-E0EB0A075187}"/>
            </c:ext>
          </c:extLst>
        </c:ser>
        <c:ser>
          <c:idx val="1"/>
          <c:order val="1"/>
          <c:tx>
            <c:strRef>
              <c:f>'Data 2.16 '!$D$5</c:f>
              <c:strCache>
                <c:ptCount val="1"/>
                <c:pt idx="0">
                  <c:v>Capital allowances and unallocated contingencies</c:v>
                </c:pt>
              </c:strCache>
            </c:strRef>
          </c:tx>
          <c:spPr>
            <a:solidFill>
              <a:srgbClr val="67A854"/>
            </a:solidFill>
            <a:ln>
              <a:noFill/>
            </a:ln>
            <a:effectLst/>
          </c:spPr>
          <c:invertIfNegative val="0"/>
          <c:cat>
            <c:strRef>
              <c:f>'Data 2.16 '!$B$6:$B$15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2.16 '!$D$6:$D$15</c:f>
              <c:numCache>
                <c:formatCode>General</c:formatCode>
                <c:ptCount val="10"/>
                <c:pt idx="0">
                  <c:v>0</c:v>
                </c:pt>
                <c:pt idx="1">
                  <c:v>0</c:v>
                </c:pt>
                <c:pt idx="2">
                  <c:v>0</c:v>
                </c:pt>
                <c:pt idx="3">
                  <c:v>0</c:v>
                </c:pt>
                <c:pt idx="4">
                  <c:v>0</c:v>
                </c:pt>
                <c:pt idx="5" formatCode="0.0">
                  <c:v>1.994</c:v>
                </c:pt>
                <c:pt idx="6" formatCode="0.0">
                  <c:v>3.0870000000000002</c:v>
                </c:pt>
                <c:pt idx="7" formatCode="0.0">
                  <c:v>3.7275999999999998</c:v>
                </c:pt>
                <c:pt idx="8" formatCode="0.0">
                  <c:v>4.4802</c:v>
                </c:pt>
                <c:pt idx="9" formatCode="0.0">
                  <c:v>5.2679999999999998</c:v>
                </c:pt>
              </c:numCache>
            </c:numRef>
          </c:val>
          <c:extLst>
            <c:ext xmlns:c16="http://schemas.microsoft.com/office/drawing/2014/chart" uri="{C3380CC4-5D6E-409C-BE32-E72D297353CC}">
              <c16:uniqueId val="{00000001-0F23-4B31-9E56-E0EB0A075187}"/>
            </c:ext>
          </c:extLst>
        </c:ser>
        <c:dLbls>
          <c:showLegendKey val="0"/>
          <c:showVal val="0"/>
          <c:showCatName val="0"/>
          <c:showSerName val="0"/>
          <c:showPercent val="0"/>
          <c:showBubbleSize val="0"/>
        </c:dLbls>
        <c:gapWidth val="219"/>
        <c:overlap val="100"/>
        <c:axId val="139769535"/>
        <c:axId val="139770015"/>
      </c:barChart>
      <c:catAx>
        <c:axId val="139769535"/>
        <c:scaling>
          <c:orientation val="minMax"/>
        </c:scaling>
        <c:delete val="0"/>
        <c:axPos val="b"/>
        <c:title>
          <c:tx>
            <c:rich>
              <a:bodyPr rot="0" spcFirstLastPara="1" vertOverflow="ellipsis" vert="horz" wrap="square" anchor="ctr" anchorCtr="1"/>
              <a:lstStyle/>
              <a:p>
                <a:pPr>
                  <a:defRPr sz="1800" b="1" i="0" u="none" strike="noStrike" kern="1200" baseline="0">
                    <a:solidFill>
                      <a:schemeClr val="tx1"/>
                    </a:solidFill>
                    <a:latin typeface="Arial" panose="020B0604020202020204" pitchFamily="34" charset="0"/>
                    <a:ea typeface="+mn-ea"/>
                    <a:cs typeface="Arial" panose="020B0604020202020204" pitchFamily="34" charset="0"/>
                  </a:defRPr>
                </a:pPr>
                <a:r>
                  <a:rPr lang="en-NZ" b="1" baseline="0">
                    <a:solidFill>
                      <a:schemeClr val="tx1"/>
                    </a:solidFill>
                  </a:rPr>
                  <a:t>Year ending 30 June</a:t>
                </a:r>
              </a:p>
            </c:rich>
          </c:tx>
          <c:layout>
            <c:manualLayout>
              <c:xMode val="edge"/>
              <c:yMode val="edge"/>
              <c:x val="0.41403690359564044"/>
              <c:y val="0.90772577156251955"/>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rgbClr val="000000"/>
                </a:solidFill>
                <a:latin typeface="Arial" panose="020B0604020202020204" pitchFamily="34" charset="0"/>
                <a:ea typeface="+mn-ea"/>
                <a:cs typeface="Arial" panose="020B0604020202020204" pitchFamily="34" charset="0"/>
              </a:defRPr>
            </a:pPr>
            <a:endParaRPr lang="en-US"/>
          </a:p>
        </c:txPr>
        <c:crossAx val="139770015"/>
        <c:crossesAt val="0"/>
        <c:auto val="1"/>
        <c:lblAlgn val="ctr"/>
        <c:lblOffset val="100"/>
        <c:noMultiLvlLbl val="0"/>
      </c:catAx>
      <c:valAx>
        <c:axId val="139770015"/>
        <c:scaling>
          <c:orientation val="minMax"/>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39769535"/>
        <c:crossesAt val="6"/>
        <c:crossBetween val="between"/>
        <c:majorUnit val="5"/>
      </c:valAx>
      <c:spPr>
        <a:noFill/>
        <a:ln>
          <a:noFill/>
        </a:ln>
        <a:effectLst/>
      </c:spPr>
    </c:plotArea>
    <c:legend>
      <c:legendPos val="b"/>
      <c:layout>
        <c:manualLayout>
          <c:xMode val="edge"/>
          <c:yMode val="edge"/>
          <c:x val="1.7587508486824064E-3"/>
          <c:y val="0.94687441688735063"/>
          <c:w val="0.9982412491513174"/>
          <c:h val="4.4717174571692546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noFill/>
    <a:ln w="9525" cap="flat" cmpd="sng" algn="ctr">
      <a:noFill/>
      <a:round/>
    </a:ln>
    <a:effectLst/>
  </c:spPr>
  <c:txPr>
    <a:bodyPr/>
    <a:lstStyle/>
    <a:p>
      <a:pPr>
        <a:defRPr sz="1800">
          <a:latin typeface="Arial" panose="020B0604020202020204" pitchFamily="34" charset="0"/>
          <a:cs typeface="Arial" panose="020B0604020202020204" pitchFamily="34" charset="0"/>
        </a:defRPr>
      </a:pPr>
      <a:endParaRPr lang="en-US"/>
    </a:p>
  </c:txPr>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800" b="1" i="0" u="none" strike="noStrike" kern="1200" baseline="0">
                <a:solidFill>
                  <a:srgbClr val="000000"/>
                </a:solidFill>
                <a:latin typeface="Arial" panose="020B0604020202020204" pitchFamily="34" charset="0"/>
                <a:ea typeface="Calibri"/>
                <a:cs typeface="Arial" panose="020B0604020202020204" pitchFamily="34" charset="0"/>
              </a:defRPr>
            </a:pPr>
            <a:r>
              <a:rPr lang="en-NZ" sz="1800" b="1"/>
              <a:t>Year ending 30 June</a:t>
            </a:r>
          </a:p>
        </c:rich>
      </c:tx>
      <c:layout>
        <c:manualLayout>
          <c:xMode val="edge"/>
          <c:yMode val="edge"/>
          <c:x val="0.4329982887450381"/>
          <c:y val="0.83939389557827893"/>
        </c:manualLayout>
      </c:layout>
      <c:overlay val="0"/>
      <c:spPr>
        <a:noFill/>
        <a:ln w="25400">
          <a:noFill/>
        </a:ln>
        <a:effectLst/>
      </c:spPr>
      <c:txPr>
        <a:bodyPr rot="0" spcFirstLastPara="1" vertOverflow="ellipsis" vert="horz" wrap="square" anchor="ctr" anchorCtr="1"/>
        <a:lstStyle/>
        <a:p>
          <a:pPr>
            <a:defRPr sz="1800" b="1" i="0" u="none" strike="noStrike" kern="1200" baseline="0">
              <a:solidFill>
                <a:srgbClr val="000000"/>
              </a:solidFill>
              <a:latin typeface="Arial" panose="020B0604020202020204" pitchFamily="34" charset="0"/>
              <a:ea typeface="Calibri"/>
              <a:cs typeface="Arial" panose="020B0604020202020204" pitchFamily="34" charset="0"/>
            </a:defRPr>
          </a:pPr>
          <a:endParaRPr lang="en-US"/>
        </a:p>
      </c:txPr>
    </c:title>
    <c:autoTitleDeleted val="0"/>
    <c:plotArea>
      <c:layout>
        <c:manualLayout>
          <c:layoutTarget val="inner"/>
          <c:xMode val="edge"/>
          <c:yMode val="edge"/>
          <c:x val="9.2843682173198966E-2"/>
          <c:y val="0.11114065013537294"/>
          <c:w val="0.86628105015878554"/>
          <c:h val="0.65197740112994351"/>
        </c:manualLayout>
      </c:layout>
      <c:barChart>
        <c:barDir val="col"/>
        <c:grouping val="stacked"/>
        <c:varyColors val="0"/>
        <c:ser>
          <c:idx val="0"/>
          <c:order val="0"/>
          <c:tx>
            <c:strRef>
              <c:f>'Data 2.17'!$C$4</c:f>
              <c:strCache>
                <c:ptCount val="1"/>
                <c:pt idx="0">
                  <c:v>Assets</c:v>
                </c:pt>
              </c:strCache>
            </c:strRef>
          </c:tx>
          <c:spPr>
            <a:solidFill>
              <a:srgbClr val="0083AC"/>
            </a:solidFill>
            <a:ln>
              <a:noFill/>
            </a:ln>
            <a:effectLst/>
          </c:spPr>
          <c:invertIfNegative val="0"/>
          <c:dPt>
            <c:idx val="0"/>
            <c:invertIfNegative val="0"/>
            <c:bubble3D val="0"/>
            <c:spPr>
              <a:solidFill>
                <a:srgbClr val="0083AC"/>
              </a:solidFill>
              <a:ln>
                <a:noFill/>
              </a:ln>
              <a:effectLst/>
            </c:spPr>
            <c:extLst>
              <c:ext xmlns:c16="http://schemas.microsoft.com/office/drawing/2014/chart" uri="{C3380CC4-5D6E-409C-BE32-E72D297353CC}">
                <c16:uniqueId val="{00000001-615F-43CC-A0D2-A6BCB0AC8EBA}"/>
              </c:ext>
            </c:extLst>
          </c:dPt>
          <c:dPt>
            <c:idx val="1"/>
            <c:invertIfNegative val="0"/>
            <c:bubble3D val="0"/>
            <c:spPr>
              <a:solidFill>
                <a:srgbClr val="0083AC"/>
              </a:solidFill>
              <a:ln>
                <a:noFill/>
              </a:ln>
              <a:effectLst/>
            </c:spPr>
            <c:extLst>
              <c:ext xmlns:c16="http://schemas.microsoft.com/office/drawing/2014/chart" uri="{C3380CC4-5D6E-409C-BE32-E72D297353CC}">
                <c16:uniqueId val="{00000003-615F-43CC-A0D2-A6BCB0AC8EBA}"/>
              </c:ext>
            </c:extLst>
          </c:dPt>
          <c:dPt>
            <c:idx val="2"/>
            <c:invertIfNegative val="0"/>
            <c:bubble3D val="0"/>
            <c:spPr>
              <a:solidFill>
                <a:srgbClr val="0083AC"/>
              </a:solidFill>
              <a:ln>
                <a:noFill/>
              </a:ln>
              <a:effectLst/>
            </c:spPr>
            <c:extLst>
              <c:ext xmlns:c16="http://schemas.microsoft.com/office/drawing/2014/chart" uri="{C3380CC4-5D6E-409C-BE32-E72D297353CC}">
                <c16:uniqueId val="{00000005-615F-43CC-A0D2-A6BCB0AC8EBA}"/>
              </c:ext>
            </c:extLst>
          </c:dPt>
          <c:dPt>
            <c:idx val="3"/>
            <c:invertIfNegative val="0"/>
            <c:bubble3D val="0"/>
            <c:spPr>
              <a:solidFill>
                <a:srgbClr val="0083AC"/>
              </a:solidFill>
              <a:ln>
                <a:noFill/>
              </a:ln>
              <a:effectLst/>
            </c:spPr>
            <c:extLst>
              <c:ext xmlns:c16="http://schemas.microsoft.com/office/drawing/2014/chart" uri="{C3380CC4-5D6E-409C-BE32-E72D297353CC}">
                <c16:uniqueId val="{00000007-615F-43CC-A0D2-A6BCB0AC8EBA}"/>
              </c:ext>
            </c:extLst>
          </c:dPt>
          <c:dPt>
            <c:idx val="4"/>
            <c:invertIfNegative val="0"/>
            <c:bubble3D val="0"/>
            <c:spPr>
              <a:solidFill>
                <a:srgbClr val="0083AC"/>
              </a:solidFill>
              <a:ln>
                <a:noFill/>
              </a:ln>
              <a:effectLst/>
            </c:spPr>
            <c:extLst>
              <c:ext xmlns:c16="http://schemas.microsoft.com/office/drawing/2014/chart" uri="{C3380CC4-5D6E-409C-BE32-E72D297353CC}">
                <c16:uniqueId val="{00000009-615F-43CC-A0D2-A6BCB0AC8EBA}"/>
              </c:ext>
            </c:extLst>
          </c:dPt>
          <c:dPt>
            <c:idx val="5"/>
            <c:invertIfNegative val="0"/>
            <c:bubble3D val="0"/>
            <c:spPr>
              <a:solidFill>
                <a:srgbClr val="0083AC"/>
              </a:solidFill>
              <a:ln>
                <a:noFill/>
              </a:ln>
              <a:effectLst/>
            </c:spPr>
            <c:extLst>
              <c:ext xmlns:c16="http://schemas.microsoft.com/office/drawing/2014/chart" uri="{C3380CC4-5D6E-409C-BE32-E72D297353CC}">
                <c16:uniqueId val="{0000000B-615F-43CC-A0D2-A6BCB0AC8EBA}"/>
              </c:ext>
            </c:extLst>
          </c:dPt>
          <c:dPt>
            <c:idx val="6"/>
            <c:invertIfNegative val="0"/>
            <c:bubble3D val="0"/>
            <c:spPr>
              <a:solidFill>
                <a:srgbClr val="0083AC"/>
              </a:solidFill>
              <a:ln>
                <a:noFill/>
              </a:ln>
              <a:effectLst/>
            </c:spPr>
            <c:extLst>
              <c:ext xmlns:c16="http://schemas.microsoft.com/office/drawing/2014/chart" uri="{C3380CC4-5D6E-409C-BE32-E72D297353CC}">
                <c16:uniqueId val="{0000000D-615F-43CC-A0D2-A6BCB0AC8EBA}"/>
              </c:ext>
            </c:extLst>
          </c:dPt>
          <c:dPt>
            <c:idx val="7"/>
            <c:invertIfNegative val="0"/>
            <c:bubble3D val="0"/>
            <c:spPr>
              <a:solidFill>
                <a:srgbClr val="0083AC"/>
              </a:solidFill>
              <a:ln>
                <a:noFill/>
              </a:ln>
              <a:effectLst/>
            </c:spPr>
            <c:extLst>
              <c:ext xmlns:c16="http://schemas.microsoft.com/office/drawing/2014/chart" uri="{C3380CC4-5D6E-409C-BE32-E72D297353CC}">
                <c16:uniqueId val="{0000000F-615F-43CC-A0D2-A6BCB0AC8EBA}"/>
              </c:ext>
            </c:extLst>
          </c:dPt>
          <c:dPt>
            <c:idx val="8"/>
            <c:invertIfNegative val="0"/>
            <c:bubble3D val="0"/>
            <c:spPr>
              <a:solidFill>
                <a:srgbClr val="0083AC"/>
              </a:solidFill>
              <a:ln>
                <a:noFill/>
              </a:ln>
              <a:effectLst/>
            </c:spPr>
            <c:extLst>
              <c:ext xmlns:c16="http://schemas.microsoft.com/office/drawing/2014/chart" uri="{C3380CC4-5D6E-409C-BE32-E72D297353CC}">
                <c16:uniqueId val="{00000011-615F-43CC-A0D2-A6BCB0AC8EBA}"/>
              </c:ext>
            </c:extLst>
          </c:dPt>
          <c:cat>
            <c:strRef>
              <c:f>'Data 2.17'!$B$6:$B$15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2.17'!$C$6:$C$15</c:f>
              <c:numCache>
                <c:formatCode>_(* #,##0_);_(* \(#,##0\);_(* "-"??_);_(@_)</c:formatCode>
                <c:ptCount val="10"/>
                <c:pt idx="0">
                  <c:v>501844</c:v>
                </c:pt>
                <c:pt idx="1">
                  <c:v>536666</c:v>
                </c:pt>
                <c:pt idx="2">
                  <c:v>570868</c:v>
                </c:pt>
                <c:pt idx="3">
                  <c:v>597976</c:v>
                </c:pt>
                <c:pt idx="4">
                  <c:v>619565</c:v>
                </c:pt>
                <c:pt idx="5">
                  <c:v>635067</c:v>
                </c:pt>
                <c:pt idx="6">
                  <c:v>662043</c:v>
                </c:pt>
                <c:pt idx="7">
                  <c:v>687683</c:v>
                </c:pt>
                <c:pt idx="8">
                  <c:v>712327</c:v>
                </c:pt>
                <c:pt idx="9">
                  <c:v>734567</c:v>
                </c:pt>
              </c:numCache>
            </c:numRef>
          </c:val>
          <c:extLst>
            <c:ext xmlns:c16="http://schemas.microsoft.com/office/drawing/2014/chart" uri="{C3380CC4-5D6E-409C-BE32-E72D297353CC}">
              <c16:uniqueId val="{00000012-615F-43CC-A0D2-A6BCB0AC8EBA}"/>
            </c:ext>
          </c:extLst>
        </c:ser>
        <c:ser>
          <c:idx val="1"/>
          <c:order val="1"/>
          <c:tx>
            <c:strRef>
              <c:f>'Data 2.17'!$D$4</c:f>
              <c:strCache>
                <c:ptCount val="1"/>
                <c:pt idx="0">
                  <c:v>Liabilities</c:v>
                </c:pt>
              </c:strCache>
            </c:strRef>
          </c:tx>
          <c:spPr>
            <a:solidFill>
              <a:srgbClr val="67A854"/>
            </a:solidFill>
            <a:ln>
              <a:noFill/>
            </a:ln>
            <a:effectLst/>
          </c:spPr>
          <c:invertIfNegative val="0"/>
          <c:dPt>
            <c:idx val="0"/>
            <c:invertIfNegative val="0"/>
            <c:bubble3D val="0"/>
            <c:spPr>
              <a:solidFill>
                <a:srgbClr val="67A854"/>
              </a:solidFill>
              <a:ln>
                <a:noFill/>
              </a:ln>
              <a:effectLst/>
            </c:spPr>
            <c:extLst>
              <c:ext xmlns:c16="http://schemas.microsoft.com/office/drawing/2014/chart" uri="{C3380CC4-5D6E-409C-BE32-E72D297353CC}">
                <c16:uniqueId val="{00000014-615F-43CC-A0D2-A6BCB0AC8EBA}"/>
              </c:ext>
            </c:extLst>
          </c:dPt>
          <c:dPt>
            <c:idx val="1"/>
            <c:invertIfNegative val="0"/>
            <c:bubble3D val="0"/>
            <c:spPr>
              <a:solidFill>
                <a:srgbClr val="67A854"/>
              </a:solidFill>
              <a:ln>
                <a:noFill/>
              </a:ln>
              <a:effectLst/>
            </c:spPr>
            <c:extLst>
              <c:ext xmlns:c16="http://schemas.microsoft.com/office/drawing/2014/chart" uri="{C3380CC4-5D6E-409C-BE32-E72D297353CC}">
                <c16:uniqueId val="{00000016-615F-43CC-A0D2-A6BCB0AC8EBA}"/>
              </c:ext>
            </c:extLst>
          </c:dPt>
          <c:dPt>
            <c:idx val="2"/>
            <c:invertIfNegative val="0"/>
            <c:bubble3D val="0"/>
            <c:spPr>
              <a:solidFill>
                <a:srgbClr val="67A854"/>
              </a:solidFill>
              <a:ln>
                <a:noFill/>
              </a:ln>
              <a:effectLst/>
            </c:spPr>
            <c:extLst>
              <c:ext xmlns:c16="http://schemas.microsoft.com/office/drawing/2014/chart" uri="{C3380CC4-5D6E-409C-BE32-E72D297353CC}">
                <c16:uniqueId val="{00000018-615F-43CC-A0D2-A6BCB0AC8EBA}"/>
              </c:ext>
            </c:extLst>
          </c:dPt>
          <c:dPt>
            <c:idx val="3"/>
            <c:invertIfNegative val="0"/>
            <c:bubble3D val="0"/>
            <c:spPr>
              <a:solidFill>
                <a:srgbClr val="67A854"/>
              </a:solidFill>
              <a:ln>
                <a:noFill/>
              </a:ln>
              <a:effectLst/>
            </c:spPr>
            <c:extLst>
              <c:ext xmlns:c16="http://schemas.microsoft.com/office/drawing/2014/chart" uri="{C3380CC4-5D6E-409C-BE32-E72D297353CC}">
                <c16:uniqueId val="{0000001A-615F-43CC-A0D2-A6BCB0AC8EBA}"/>
              </c:ext>
            </c:extLst>
          </c:dPt>
          <c:dPt>
            <c:idx val="4"/>
            <c:invertIfNegative val="0"/>
            <c:bubble3D val="0"/>
            <c:spPr>
              <a:solidFill>
                <a:srgbClr val="67A854"/>
              </a:solidFill>
              <a:ln>
                <a:noFill/>
              </a:ln>
              <a:effectLst/>
            </c:spPr>
            <c:extLst>
              <c:ext xmlns:c16="http://schemas.microsoft.com/office/drawing/2014/chart" uri="{C3380CC4-5D6E-409C-BE32-E72D297353CC}">
                <c16:uniqueId val="{0000001C-615F-43CC-A0D2-A6BCB0AC8EBA}"/>
              </c:ext>
            </c:extLst>
          </c:dPt>
          <c:dPt>
            <c:idx val="5"/>
            <c:invertIfNegative val="0"/>
            <c:bubble3D val="0"/>
            <c:spPr>
              <a:solidFill>
                <a:srgbClr val="67A854"/>
              </a:solidFill>
              <a:ln>
                <a:noFill/>
              </a:ln>
              <a:effectLst/>
            </c:spPr>
            <c:extLst>
              <c:ext xmlns:c16="http://schemas.microsoft.com/office/drawing/2014/chart" uri="{C3380CC4-5D6E-409C-BE32-E72D297353CC}">
                <c16:uniqueId val="{0000001E-615F-43CC-A0D2-A6BCB0AC8EBA}"/>
              </c:ext>
            </c:extLst>
          </c:dPt>
          <c:dPt>
            <c:idx val="6"/>
            <c:invertIfNegative val="0"/>
            <c:bubble3D val="0"/>
            <c:spPr>
              <a:solidFill>
                <a:srgbClr val="67A854"/>
              </a:solidFill>
              <a:ln>
                <a:noFill/>
              </a:ln>
              <a:effectLst/>
            </c:spPr>
            <c:extLst>
              <c:ext xmlns:c16="http://schemas.microsoft.com/office/drawing/2014/chart" uri="{C3380CC4-5D6E-409C-BE32-E72D297353CC}">
                <c16:uniqueId val="{00000020-615F-43CC-A0D2-A6BCB0AC8EBA}"/>
              </c:ext>
            </c:extLst>
          </c:dPt>
          <c:dPt>
            <c:idx val="7"/>
            <c:invertIfNegative val="0"/>
            <c:bubble3D val="0"/>
            <c:spPr>
              <a:solidFill>
                <a:srgbClr val="67A854"/>
              </a:solidFill>
              <a:ln>
                <a:noFill/>
              </a:ln>
              <a:effectLst/>
            </c:spPr>
            <c:extLst>
              <c:ext xmlns:c16="http://schemas.microsoft.com/office/drawing/2014/chart" uri="{C3380CC4-5D6E-409C-BE32-E72D297353CC}">
                <c16:uniqueId val="{00000022-615F-43CC-A0D2-A6BCB0AC8EBA}"/>
              </c:ext>
            </c:extLst>
          </c:dPt>
          <c:dPt>
            <c:idx val="8"/>
            <c:invertIfNegative val="0"/>
            <c:bubble3D val="0"/>
            <c:spPr>
              <a:solidFill>
                <a:srgbClr val="67A854"/>
              </a:solidFill>
              <a:ln>
                <a:noFill/>
              </a:ln>
              <a:effectLst/>
            </c:spPr>
            <c:extLst>
              <c:ext xmlns:c16="http://schemas.microsoft.com/office/drawing/2014/chart" uri="{C3380CC4-5D6E-409C-BE32-E72D297353CC}">
                <c16:uniqueId val="{00000024-615F-43CC-A0D2-A6BCB0AC8EBA}"/>
              </c:ext>
            </c:extLst>
          </c:dPt>
          <c:cat>
            <c:strRef>
              <c:f>'Data 2.17'!$B$6:$B$15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2.17'!$D$6:$D$15</c:f>
              <c:numCache>
                <c:formatCode>_(* #,##0_);_(* \(#,##0\);_(* "-"??_);_(@_)</c:formatCode>
                <c:ptCount val="10"/>
                <c:pt idx="0">
                  <c:v>-327525</c:v>
                </c:pt>
                <c:pt idx="1">
                  <c:v>-345194</c:v>
                </c:pt>
                <c:pt idx="2">
                  <c:v>-379819</c:v>
                </c:pt>
                <c:pt idx="3">
                  <c:v>-408848</c:v>
                </c:pt>
                <c:pt idx="4">
                  <c:v>-431851</c:v>
                </c:pt>
                <c:pt idx="5">
                  <c:v>-438512</c:v>
                </c:pt>
                <c:pt idx="6">
                  <c:v>-461971</c:v>
                </c:pt>
                <c:pt idx="7">
                  <c:v>-478562</c:v>
                </c:pt>
                <c:pt idx="8">
                  <c:v>-489924</c:v>
                </c:pt>
                <c:pt idx="9">
                  <c:v>-495339</c:v>
                </c:pt>
              </c:numCache>
            </c:numRef>
          </c:val>
          <c:extLst>
            <c:ext xmlns:c16="http://schemas.microsoft.com/office/drawing/2014/chart" uri="{C3380CC4-5D6E-409C-BE32-E72D297353CC}">
              <c16:uniqueId val="{00000025-615F-43CC-A0D2-A6BCB0AC8EBA}"/>
            </c:ext>
          </c:extLst>
        </c:ser>
        <c:dLbls>
          <c:showLegendKey val="0"/>
          <c:showVal val="0"/>
          <c:showCatName val="0"/>
          <c:showSerName val="0"/>
          <c:showPercent val="0"/>
          <c:showBubbleSize val="0"/>
        </c:dLbls>
        <c:gapWidth val="100"/>
        <c:overlap val="100"/>
        <c:axId val="603858152"/>
        <c:axId val="603855408"/>
      </c:barChart>
      <c:lineChart>
        <c:grouping val="standard"/>
        <c:varyColors val="0"/>
        <c:ser>
          <c:idx val="3"/>
          <c:order val="2"/>
          <c:tx>
            <c:strRef>
              <c:f>'Data 2.17'!$E$5</c:f>
              <c:strCache>
                <c:ptCount val="1"/>
                <c:pt idx="0">
                  <c:v>Net worth attributable to the Crown (% of GDP) (RHS)</c:v>
                </c:pt>
              </c:strCache>
            </c:strRef>
          </c:tx>
          <c:spPr>
            <a:ln w="38100" cap="rnd" cmpd="sng" algn="ctr">
              <a:solidFill>
                <a:srgbClr val="3E403A"/>
              </a:solidFill>
              <a:prstDash val="dash"/>
              <a:round/>
            </a:ln>
            <a:effectLst/>
          </c:spPr>
          <c:marker>
            <c:symbol val="none"/>
          </c:marker>
          <c:cat>
            <c:strRef>
              <c:f>'Data 2.17'!$B$6:$B$15</c:f>
              <c:strCache>
                <c:ptCount val="10"/>
                <c:pt idx="0">
                  <c:v>2022</c:v>
                </c:pt>
                <c:pt idx="1">
                  <c:v>2023</c:v>
                </c:pt>
                <c:pt idx="2">
                  <c:v>2024</c:v>
                </c:pt>
                <c:pt idx="3">
                  <c:v>2025</c:v>
                </c:pt>
                <c:pt idx="4">
                  <c:v>2026</c:v>
                </c:pt>
                <c:pt idx="5">
                  <c:v>2027</c:v>
                </c:pt>
                <c:pt idx="6">
                  <c:v>2028</c:v>
                </c:pt>
                <c:pt idx="7">
                  <c:v>2029</c:v>
                </c:pt>
                <c:pt idx="8">
                  <c:v>2030</c:v>
                </c:pt>
                <c:pt idx="9">
                  <c:v>2031</c:v>
                </c:pt>
              </c:strCache>
            </c:strRef>
          </c:cat>
          <c:val>
            <c:numRef>
              <c:f>'Data 2.17'!$E$6:$E$15</c:f>
              <c:numCache>
                <c:formatCode>_(* #,##0.00_);_(* \(#,##0.00\);_(* "-"??_);_(@_)</c:formatCode>
                <c:ptCount val="10"/>
                <c:pt idx="0">
                  <c:v>45.7</c:v>
                </c:pt>
                <c:pt idx="1">
                  <c:v>45.7</c:v>
                </c:pt>
                <c:pt idx="2">
                  <c:v>43.2</c:v>
                </c:pt>
                <c:pt idx="3">
                  <c:v>41.199999999999996</c:v>
                </c:pt>
                <c:pt idx="4">
                  <c:v>38.9</c:v>
                </c:pt>
                <c:pt idx="5">
                  <c:v>38.800000000000004</c:v>
                </c:pt>
                <c:pt idx="6">
                  <c:v>37.5</c:v>
                </c:pt>
                <c:pt idx="7">
                  <c:v>37.4</c:v>
                </c:pt>
                <c:pt idx="8">
                  <c:v>38.200000000000003</c:v>
                </c:pt>
                <c:pt idx="9">
                  <c:v>39.4</c:v>
                </c:pt>
              </c:numCache>
            </c:numRef>
          </c:val>
          <c:smooth val="0"/>
          <c:extLst>
            <c:ext xmlns:c16="http://schemas.microsoft.com/office/drawing/2014/chart" uri="{C3380CC4-5D6E-409C-BE32-E72D297353CC}">
              <c16:uniqueId val="{00000026-615F-43CC-A0D2-A6BCB0AC8EBA}"/>
            </c:ext>
          </c:extLst>
        </c:ser>
        <c:dLbls>
          <c:showLegendKey val="0"/>
          <c:showVal val="0"/>
          <c:showCatName val="0"/>
          <c:showSerName val="0"/>
          <c:showPercent val="0"/>
          <c:showBubbleSize val="0"/>
        </c:dLbls>
        <c:marker val="1"/>
        <c:smooth val="0"/>
        <c:axId val="603851488"/>
        <c:axId val="603855800"/>
      </c:lineChart>
      <c:catAx>
        <c:axId val="603858152"/>
        <c:scaling>
          <c:orientation val="minMax"/>
        </c:scaling>
        <c:delete val="0"/>
        <c:axPos val="b"/>
        <c:numFmt formatCode="General" sourceLinked="1"/>
        <c:majorTickMark val="out"/>
        <c:minorTickMark val="none"/>
        <c:tickLblPos val="low"/>
        <c:spPr>
          <a:noFill/>
          <a:ln w="12700" cap="flat" cmpd="sng" algn="ctr">
            <a:solidFill>
              <a:schemeClr val="tx1"/>
            </a:solidFill>
            <a:prstDash val="solid"/>
            <a:round/>
          </a:ln>
          <a:effectLst/>
        </c:spPr>
        <c:txPr>
          <a:bodyPr rot="0" spcFirstLastPara="1" vertOverflow="ellipsis" wrap="square" anchor="ctr" anchorCtr="1"/>
          <a:lstStyle/>
          <a:p>
            <a:pPr>
              <a:defRPr sz="1800" b="0" i="0" u="none" strike="noStrike" kern="1200" baseline="0">
                <a:solidFill>
                  <a:srgbClr val="000000"/>
                </a:solidFill>
                <a:latin typeface="Arial" panose="020B0604020202020204" pitchFamily="34" charset="0"/>
                <a:ea typeface="Calibri"/>
                <a:cs typeface="Arial" panose="020B0604020202020204" pitchFamily="34" charset="0"/>
              </a:defRPr>
            </a:pPr>
            <a:endParaRPr lang="en-US"/>
          </a:p>
        </c:txPr>
        <c:crossAx val="603855408"/>
        <c:crossesAt val="0"/>
        <c:auto val="1"/>
        <c:lblAlgn val="ctr"/>
        <c:lblOffset val="100"/>
        <c:tickLblSkip val="1"/>
        <c:tickMarkSkip val="1"/>
        <c:noMultiLvlLbl val="0"/>
      </c:catAx>
      <c:valAx>
        <c:axId val="603855408"/>
        <c:scaling>
          <c:orientation val="minMax"/>
          <c:max val="800000"/>
          <c:min val="-800000"/>
        </c:scaling>
        <c:delete val="0"/>
        <c:axPos val="l"/>
        <c:majorGridlines>
          <c:spPr>
            <a:ln w="3175" cap="flat" cmpd="sng" algn="ctr">
              <a:solidFill>
                <a:srgbClr val="A9A7A5"/>
              </a:solidFill>
              <a:prstDash val="solid"/>
              <a:round/>
            </a:ln>
            <a:effectLst/>
          </c:spPr>
        </c:majorGridlines>
        <c:title>
          <c:tx>
            <c:rich>
              <a:bodyPr rot="0" spcFirstLastPara="1" vertOverflow="ellipsis" wrap="square" anchor="ctr" anchorCtr="1"/>
              <a:lstStyle/>
              <a:p>
                <a:pPr algn="ctr">
                  <a:defRPr sz="1800" b="0" i="0" u="none" strike="noStrike" kern="1200" baseline="0">
                    <a:solidFill>
                      <a:srgbClr val="000000"/>
                    </a:solidFill>
                    <a:latin typeface="Arial" panose="020B0604020202020204" pitchFamily="34" charset="0"/>
                    <a:ea typeface="Calibri"/>
                    <a:cs typeface="Arial" panose="020B0604020202020204" pitchFamily="34" charset="0"/>
                  </a:defRPr>
                </a:pPr>
                <a:r>
                  <a:rPr lang="en-NZ" sz="1800" b="1"/>
                  <a:t>$billions</a:t>
                </a:r>
              </a:p>
            </c:rich>
          </c:tx>
          <c:layout>
            <c:manualLayout>
              <c:xMode val="edge"/>
              <c:yMode val="edge"/>
              <c:x val="1.0267760038282507E-3"/>
              <c:y val="1.104151753758053E-3"/>
            </c:manualLayout>
          </c:layout>
          <c:overlay val="0"/>
          <c:spPr>
            <a:noFill/>
            <a:ln w="25400">
              <a:noFill/>
            </a:ln>
            <a:effectLst/>
          </c:spPr>
          <c:txPr>
            <a:bodyPr rot="0" spcFirstLastPara="1" vertOverflow="ellipsis" wrap="square" anchor="ctr" anchorCtr="1"/>
            <a:lstStyle/>
            <a:p>
              <a:pPr algn="ctr">
                <a:defRPr sz="1800" b="0" i="0" u="none" strike="noStrike" kern="1200" baseline="0">
                  <a:solidFill>
                    <a:srgbClr val="000000"/>
                  </a:solidFill>
                  <a:latin typeface="Arial" panose="020B0604020202020204" pitchFamily="34" charset="0"/>
                  <a:ea typeface="Calibri"/>
                  <a:cs typeface="Arial" panose="020B0604020202020204" pitchFamily="34" charset="0"/>
                </a:defRPr>
              </a:pPr>
              <a:endParaRPr lang="en-US"/>
            </a:p>
          </c:txPr>
        </c:title>
        <c:numFmt formatCode="0" sourceLinked="0"/>
        <c:majorTickMark val="none"/>
        <c:minorTickMark val="none"/>
        <c:tickLblPos val="low"/>
        <c:spPr>
          <a:noFill/>
          <a:ln w="9525" cap="flat" cmpd="sng" algn="ctr">
            <a:solidFill>
              <a:schemeClr val="tx1"/>
            </a:solidFill>
            <a:prstDash val="solid"/>
            <a:round/>
          </a:ln>
          <a:effectLst/>
        </c:spPr>
        <c:txPr>
          <a:bodyPr rot="0" spcFirstLastPara="1" vertOverflow="ellipsis" wrap="square" anchor="ctr" anchorCtr="1"/>
          <a:lstStyle/>
          <a:p>
            <a:pPr>
              <a:defRPr sz="1800" b="0" i="0" u="none" strike="noStrike" kern="1200" baseline="0">
                <a:solidFill>
                  <a:srgbClr val="000000"/>
                </a:solidFill>
                <a:latin typeface="Arial" panose="020B0604020202020204" pitchFamily="34" charset="0"/>
                <a:ea typeface="Calibri"/>
                <a:cs typeface="Arial" panose="020B0604020202020204" pitchFamily="34" charset="0"/>
              </a:defRPr>
            </a:pPr>
            <a:endParaRPr lang="en-US"/>
          </a:p>
        </c:txPr>
        <c:crossAx val="603858152"/>
        <c:crossesAt val="6"/>
        <c:crossBetween val="between"/>
        <c:minorUnit val="50000"/>
        <c:dispUnits>
          <c:builtInUnit val="thousands"/>
        </c:dispUnits>
      </c:valAx>
      <c:catAx>
        <c:axId val="603851488"/>
        <c:scaling>
          <c:orientation val="minMax"/>
        </c:scaling>
        <c:delete val="1"/>
        <c:axPos val="t"/>
        <c:numFmt formatCode="General" sourceLinked="1"/>
        <c:majorTickMark val="out"/>
        <c:minorTickMark val="none"/>
        <c:tickLblPos val="nextTo"/>
        <c:crossAx val="603855800"/>
        <c:crosses val="max"/>
        <c:auto val="1"/>
        <c:lblAlgn val="ctr"/>
        <c:lblOffset val="100"/>
        <c:noMultiLvlLbl val="0"/>
      </c:catAx>
      <c:valAx>
        <c:axId val="603855800"/>
        <c:scaling>
          <c:orientation val="minMax"/>
          <c:max val="60"/>
          <c:min val="0"/>
        </c:scaling>
        <c:delete val="0"/>
        <c:axPos val="r"/>
        <c:title>
          <c:tx>
            <c:rich>
              <a:bodyPr rot="0" spcFirstLastPara="1" vertOverflow="ellipsis" wrap="square" anchor="ctr" anchorCtr="1"/>
              <a:lstStyle/>
              <a:p>
                <a:pPr>
                  <a:defRPr sz="1800" b="0" i="0" u="none" strike="noStrike" kern="1200" baseline="0">
                    <a:solidFill>
                      <a:srgbClr val="000000"/>
                    </a:solidFill>
                    <a:latin typeface="Arial" panose="020B0604020202020204" pitchFamily="34" charset="0"/>
                    <a:ea typeface="Calibri"/>
                    <a:cs typeface="Arial" panose="020B0604020202020204" pitchFamily="34" charset="0"/>
                  </a:defRPr>
                </a:pPr>
                <a:r>
                  <a:rPr lang="en-NZ" sz="1800" b="1" baseline="0"/>
                  <a:t>%</a:t>
                </a:r>
              </a:p>
            </c:rich>
          </c:tx>
          <c:layout>
            <c:manualLayout>
              <c:xMode val="edge"/>
              <c:yMode val="edge"/>
              <c:x val="0.96286274931215321"/>
              <c:y val="1.5711617767496234E-2"/>
            </c:manualLayout>
          </c:layout>
          <c:overlay val="0"/>
          <c:spPr>
            <a:noFill/>
            <a:ln>
              <a:noFill/>
            </a:ln>
            <a:effectLst/>
          </c:spPr>
          <c:txPr>
            <a:bodyPr rot="0" spcFirstLastPara="1" vertOverflow="ellipsis" wrap="square" anchor="ctr" anchorCtr="1"/>
            <a:lstStyle/>
            <a:p>
              <a:pPr>
                <a:defRPr sz="1800" b="0" i="0" u="none" strike="noStrike" kern="1200" baseline="0">
                  <a:solidFill>
                    <a:srgbClr val="000000"/>
                  </a:solidFill>
                  <a:latin typeface="Arial" panose="020B0604020202020204" pitchFamily="34" charset="0"/>
                  <a:ea typeface="Calibri"/>
                  <a:cs typeface="Arial" panose="020B0604020202020204" pitchFamily="34" charset="0"/>
                </a:defRPr>
              </a:pPr>
              <a:endParaRPr lang="en-US"/>
            </a:p>
          </c:txPr>
        </c:title>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1800" b="0" i="0" u="none" strike="noStrike" kern="1200" baseline="0">
                <a:solidFill>
                  <a:srgbClr val="000000"/>
                </a:solidFill>
                <a:latin typeface="Arial" panose="020B0604020202020204" pitchFamily="34" charset="0"/>
                <a:ea typeface="Calibri"/>
                <a:cs typeface="Arial" panose="020B0604020202020204" pitchFamily="34" charset="0"/>
              </a:defRPr>
            </a:pPr>
            <a:endParaRPr lang="en-US"/>
          </a:p>
        </c:txPr>
        <c:crossAx val="603851488"/>
        <c:crosses val="max"/>
        <c:crossBetween val="between"/>
        <c:majorUnit val="10"/>
        <c:minorUnit val="1"/>
      </c:valAx>
      <c:spPr>
        <a:noFill/>
        <a:ln w="25400">
          <a:noFill/>
        </a:ln>
        <a:effectLst/>
      </c:spPr>
    </c:plotArea>
    <c:legend>
      <c:legendPos val="b"/>
      <c:layout>
        <c:manualLayout>
          <c:xMode val="edge"/>
          <c:yMode val="edge"/>
          <c:x val="3.0806869628024768E-2"/>
          <c:y val="0.91738437714385557"/>
          <c:w val="0.94096215919722337"/>
          <c:h val="5.8800340318341686E-2"/>
        </c:manualLayout>
      </c:layout>
      <c:overlay val="0"/>
      <c:spPr>
        <a:noFill/>
        <a:ln w="25400">
          <a:noFill/>
        </a:ln>
        <a:effectLst/>
      </c:spPr>
      <c:txPr>
        <a:bodyPr rot="0" spcFirstLastPara="1" vertOverflow="ellipsis" vert="horz" wrap="square" anchor="ctr" anchorCtr="1"/>
        <a:lstStyle/>
        <a:p>
          <a:pPr>
            <a:defRPr sz="1800" b="0" i="0" u="none" strike="noStrike" kern="1200" baseline="0">
              <a:ln cmpd="sng">
                <a:noFill/>
              </a:ln>
              <a:solidFill>
                <a:srgbClr val="000000"/>
              </a:solidFill>
              <a:latin typeface="Arial" panose="020B0604020202020204" pitchFamily="34" charset="0"/>
              <a:ea typeface="Calibri"/>
              <a:cs typeface="Arial" panose="020B0604020202020204" pitchFamily="34" charset="0"/>
            </a:defRPr>
          </a:pPr>
          <a:endParaRPr lang="en-US"/>
        </a:p>
      </c:txPr>
    </c:legend>
    <c:plotVisOnly val="1"/>
    <c:dispBlanksAs val="gap"/>
    <c:showDLblsOverMax val="0"/>
  </c:chart>
  <c:spPr>
    <a:noFill/>
    <a:ln w="9525" cap="flat" cmpd="sng" algn="ctr">
      <a:noFill/>
      <a:prstDash val="solid"/>
      <a:round/>
    </a:ln>
    <a:effectLst/>
  </c:spPr>
  <c:txPr>
    <a:bodyPr/>
    <a:lstStyle/>
    <a:p>
      <a:pPr>
        <a:defRPr sz="24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0"/>
    <c:plotArea>
      <c:layout/>
      <c:barChart>
        <c:barDir val="col"/>
        <c:grouping val="clustered"/>
        <c:varyColors val="0"/>
        <c:dLbls>
          <c:showLegendKey val="0"/>
          <c:showVal val="0"/>
          <c:showCatName val="0"/>
          <c:showSerName val="0"/>
          <c:showPercent val="0"/>
          <c:showBubbleSize val="0"/>
        </c:dLbls>
        <c:gapWidth val="150"/>
        <c:axId val="1"/>
        <c:axId val="2"/>
      </c:barChart>
      <c:catAx>
        <c:axId val="1"/>
        <c:scaling>
          <c:orientation val="minMax"/>
        </c:scaling>
        <c:delete val="0"/>
        <c:axPos val="b"/>
        <c:majorTickMark val="out"/>
        <c:minorTickMark val="none"/>
        <c:tickLblPos val="nextTo"/>
        <c:crossAx val="2"/>
        <c:crosses val="autoZero"/>
        <c:auto val="1"/>
        <c:lblAlgn val="ctr"/>
        <c:lblOffset val="100"/>
        <c:noMultiLvlLbl val="0"/>
      </c:catAx>
      <c:valAx>
        <c:axId val="2"/>
        <c:scaling>
          <c:orientation val="minMax"/>
        </c:scaling>
        <c:delete val="0"/>
        <c:axPos val="l"/>
        <c:majorGridlines/>
        <c:majorTickMark val="out"/>
        <c:minorTickMark val="none"/>
        <c:tickLblPos val="nextTo"/>
        <c:crossAx val="1"/>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0"/>
    <c:plotArea>
      <c:layout/>
      <c:barChart>
        <c:barDir val="col"/>
        <c:grouping val="clustered"/>
        <c:varyColors val="0"/>
        <c:dLbls>
          <c:showLegendKey val="0"/>
          <c:showVal val="0"/>
          <c:showCatName val="0"/>
          <c:showSerName val="0"/>
          <c:showPercent val="0"/>
          <c:showBubbleSize val="0"/>
        </c:dLbls>
        <c:gapWidth val="150"/>
        <c:axId val="1"/>
        <c:axId val="2"/>
      </c:barChart>
      <c:catAx>
        <c:axId val="1"/>
        <c:scaling>
          <c:orientation val="minMax"/>
        </c:scaling>
        <c:delete val="0"/>
        <c:axPos val="b"/>
        <c:majorTickMark val="out"/>
        <c:minorTickMark val="none"/>
        <c:tickLblPos val="nextTo"/>
        <c:crossAx val="2"/>
        <c:crosses val="autoZero"/>
        <c:auto val="1"/>
        <c:lblAlgn val="ctr"/>
        <c:lblOffset val="100"/>
        <c:noMultiLvlLbl val="0"/>
      </c:catAx>
      <c:valAx>
        <c:axId val="2"/>
        <c:scaling>
          <c:orientation val="minMax"/>
        </c:scaling>
        <c:delete val="0"/>
        <c:axPos val="l"/>
        <c:majorGridlines/>
        <c:majorTickMark val="out"/>
        <c:minorTickMark val="none"/>
        <c:tickLblPos val="nextTo"/>
        <c:crossAx val="1"/>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579654392896047E-2"/>
          <c:y val="9.2451270079476844E-2"/>
          <c:w val="0.92336977969181999"/>
          <c:h val="0.7090079919680442"/>
        </c:manualLayout>
      </c:layout>
      <c:areaChart>
        <c:grouping val="stacked"/>
        <c:varyColors val="0"/>
        <c:ser>
          <c:idx val="0"/>
          <c:order val="0"/>
          <c:tx>
            <c:strRef>
              <c:f>'Data 3.1'!$B$5</c:f>
              <c:strCache>
                <c:ptCount val="1"/>
                <c:pt idx="0">
                  <c:v>Fan chart base</c:v>
                </c:pt>
              </c:strCache>
            </c:strRef>
          </c:tx>
          <c:spPr>
            <a:no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3.1'!$C$5:$K$5</c:f>
              <c:numCache>
                <c:formatCode>0.0</c:formatCode>
                <c:ptCount val="9"/>
                <c:pt idx="0">
                  <c:v>27.96178454907211</c:v>
                </c:pt>
                <c:pt idx="1">
                  <c:v>28.647667384248372</c:v>
                </c:pt>
                <c:pt idx="2">
                  <c:v>27.971986181565768</c:v>
                </c:pt>
                <c:pt idx="3">
                  <c:v>27.613285894156821</c:v>
                </c:pt>
                <c:pt idx="4">
                  <c:v>27.086610905324559</c:v>
                </c:pt>
                <c:pt idx="5">
                  <c:v>26.24495893517312</c:v>
                </c:pt>
                <c:pt idx="6">
                  <c:v>26.304615840663239</c:v>
                </c:pt>
                <c:pt idx="7">
                  <c:v>26.334490783080732</c:v>
                </c:pt>
                <c:pt idx="8">
                  <c:v>26.707993050894842</c:v>
                </c:pt>
              </c:numCache>
            </c:numRef>
          </c:val>
          <c:extLst>
            <c:ext xmlns:c16="http://schemas.microsoft.com/office/drawing/2014/chart" uri="{C3380CC4-5D6E-409C-BE32-E72D297353CC}">
              <c16:uniqueId val="{00000000-71F9-43F5-8FB7-E9BAEE186480}"/>
            </c:ext>
          </c:extLst>
        </c:ser>
        <c:ser>
          <c:idx val="1"/>
          <c:order val="1"/>
          <c:tx>
            <c:strRef>
              <c:f>'Data 3.1'!$B$6</c:f>
              <c:strCache>
                <c:ptCount val="1"/>
                <c:pt idx="0">
                  <c:v>10-90 percentiles</c:v>
                </c:pt>
              </c:strCache>
            </c:strRef>
          </c:tx>
          <c:spPr>
            <a:solidFill>
              <a:srgbClr val="0083AC">
                <a:alpha val="2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3.1'!$C$6:$K$6</c:f>
              <c:numCache>
                <c:formatCode>0.0</c:formatCode>
                <c:ptCount val="9"/>
                <c:pt idx="3">
                  <c:v>0</c:v>
                </c:pt>
                <c:pt idx="4">
                  <c:v>0.51028961436782061</c:v>
                </c:pt>
                <c:pt idx="5">
                  <c:v>0.76431586110990613</c:v>
                </c:pt>
                <c:pt idx="6">
                  <c:v>0.84630079401556557</c:v>
                </c:pt>
                <c:pt idx="7">
                  <c:v>0.91428840912713638</c:v>
                </c:pt>
                <c:pt idx="8">
                  <c:v>0.83325933821804077</c:v>
                </c:pt>
              </c:numCache>
            </c:numRef>
          </c:val>
          <c:extLst>
            <c:ext xmlns:c16="http://schemas.microsoft.com/office/drawing/2014/chart" uri="{C3380CC4-5D6E-409C-BE32-E72D297353CC}">
              <c16:uniqueId val="{00000001-71F9-43F5-8FB7-E9BAEE186480}"/>
            </c:ext>
          </c:extLst>
        </c:ser>
        <c:ser>
          <c:idx val="2"/>
          <c:order val="2"/>
          <c:tx>
            <c:strRef>
              <c:f>'Data 3.1'!$B$7</c:f>
              <c:strCache>
                <c:ptCount val="1"/>
                <c:pt idx="0">
                  <c:v>20-80 percentiles</c:v>
                </c:pt>
              </c:strCache>
            </c:strRef>
          </c:tx>
          <c:spPr>
            <a:solidFill>
              <a:srgbClr val="0083AC">
                <a:alpha val="4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3.1'!$C$7:$K$7</c:f>
              <c:numCache>
                <c:formatCode>0.0</c:formatCode>
                <c:ptCount val="9"/>
                <c:pt idx="3">
                  <c:v>0</c:v>
                </c:pt>
                <c:pt idx="4">
                  <c:v>0.36795471363415039</c:v>
                </c:pt>
                <c:pt idx="5">
                  <c:v>0.55112550967580376</c:v>
                </c:pt>
                <c:pt idx="6">
                  <c:v>0.61024241439076543</c:v>
                </c:pt>
                <c:pt idx="7">
                  <c:v>0.65926626818806189</c:v>
                </c:pt>
                <c:pt idx="8">
                  <c:v>0.60083860722276028</c:v>
                </c:pt>
              </c:numCache>
            </c:numRef>
          </c:val>
          <c:extLst>
            <c:ext xmlns:c16="http://schemas.microsoft.com/office/drawing/2014/chart" uri="{C3380CC4-5D6E-409C-BE32-E72D297353CC}">
              <c16:uniqueId val="{00000002-71F9-43F5-8FB7-E9BAEE186480}"/>
            </c:ext>
          </c:extLst>
        </c:ser>
        <c:ser>
          <c:idx val="3"/>
          <c:order val="3"/>
          <c:tx>
            <c:strRef>
              <c:f>'Data 3.1'!$B$8</c:f>
              <c:strCache>
                <c:ptCount val="1"/>
                <c:pt idx="0">
                  <c:v>30-70 percentiles</c:v>
                </c:pt>
              </c:strCache>
            </c:strRef>
          </c:tx>
          <c:spPr>
            <a:solidFill>
              <a:srgbClr val="0083AC">
                <a:alpha val="6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3.1'!$C$8:$K$8</c:f>
              <c:numCache>
                <c:formatCode>0.0</c:formatCode>
                <c:ptCount val="9"/>
                <c:pt idx="3">
                  <c:v>0</c:v>
                </c:pt>
                <c:pt idx="4">
                  <c:v>0.31440373575469643</c:v>
                </c:pt>
                <c:pt idx="5">
                  <c:v>0.47091642718856003</c:v>
                </c:pt>
                <c:pt idx="6">
                  <c:v>0.5214296425379864</c:v>
                </c:pt>
                <c:pt idx="7">
                  <c:v>0.56331871802428979</c:v>
                </c:pt>
                <c:pt idx="8">
                  <c:v>0.51339443604549051</c:v>
                </c:pt>
              </c:numCache>
            </c:numRef>
          </c:val>
          <c:extLst>
            <c:ext xmlns:c16="http://schemas.microsoft.com/office/drawing/2014/chart" uri="{C3380CC4-5D6E-409C-BE32-E72D297353CC}">
              <c16:uniqueId val="{00000003-71F9-43F5-8FB7-E9BAEE186480}"/>
            </c:ext>
          </c:extLst>
        </c:ser>
        <c:ser>
          <c:idx val="4"/>
          <c:order val="4"/>
          <c:tx>
            <c:strRef>
              <c:f>'Data 3.1'!$B$9</c:f>
              <c:strCache>
                <c:ptCount val="1"/>
                <c:pt idx="0">
                  <c:v>40-60 percentiles</c:v>
                </c:pt>
              </c:strCache>
            </c:strRef>
          </c:tx>
          <c:spPr>
            <a:solidFill>
              <a:srgbClr val="0083AC">
                <a:alpha val="8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3.1'!$C$9:$K$9</c:f>
              <c:numCache>
                <c:formatCode>0.0</c:formatCode>
                <c:ptCount val="9"/>
                <c:pt idx="3">
                  <c:v>0</c:v>
                </c:pt>
                <c:pt idx="4">
                  <c:v>0.29386561045009341</c:v>
                </c:pt>
                <c:pt idx="5">
                  <c:v>0.44015425902799876</c:v>
                </c:pt>
                <c:pt idx="6">
                  <c:v>0.48736774658031545</c:v>
                </c:pt>
                <c:pt idx="7">
                  <c:v>0.52652045801176262</c:v>
                </c:pt>
                <c:pt idx="8">
                  <c:v>0.47985743231721723</c:v>
                </c:pt>
              </c:numCache>
            </c:numRef>
          </c:val>
          <c:extLst>
            <c:ext xmlns:c16="http://schemas.microsoft.com/office/drawing/2014/chart" uri="{C3380CC4-5D6E-409C-BE32-E72D297353CC}">
              <c16:uniqueId val="{00000004-71F9-43F5-8FB7-E9BAEE186480}"/>
            </c:ext>
          </c:extLst>
        </c:ser>
        <c:ser>
          <c:idx val="5"/>
          <c:order val="5"/>
          <c:tx>
            <c:strRef>
              <c:f>'Data 3.1'!$B$10</c:f>
              <c:strCache>
                <c:ptCount val="1"/>
                <c:pt idx="0">
                  <c:v>40-60 percentiles top</c:v>
                </c:pt>
              </c:strCache>
            </c:strRef>
          </c:tx>
          <c:spPr>
            <a:solidFill>
              <a:srgbClr val="0083AC">
                <a:alpha val="8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3.1'!$C$10:$K$10</c:f>
              <c:numCache>
                <c:formatCode>0.0</c:formatCode>
                <c:ptCount val="9"/>
                <c:pt idx="3">
                  <c:v>0</c:v>
                </c:pt>
                <c:pt idx="4">
                  <c:v>0.29386561045009341</c:v>
                </c:pt>
                <c:pt idx="5">
                  <c:v>0.44015425902799876</c:v>
                </c:pt>
                <c:pt idx="6">
                  <c:v>0.48736774658031545</c:v>
                </c:pt>
                <c:pt idx="7">
                  <c:v>0.52652045801176262</c:v>
                </c:pt>
                <c:pt idx="8">
                  <c:v>0.47985743231721723</c:v>
                </c:pt>
              </c:numCache>
            </c:numRef>
          </c:val>
          <c:extLst>
            <c:ext xmlns:c16="http://schemas.microsoft.com/office/drawing/2014/chart" uri="{C3380CC4-5D6E-409C-BE32-E72D297353CC}">
              <c16:uniqueId val="{00000005-71F9-43F5-8FB7-E9BAEE186480}"/>
            </c:ext>
          </c:extLst>
        </c:ser>
        <c:ser>
          <c:idx val="6"/>
          <c:order val="6"/>
          <c:tx>
            <c:strRef>
              <c:f>'Data 3.1'!$B$11</c:f>
              <c:strCache>
                <c:ptCount val="1"/>
                <c:pt idx="0">
                  <c:v>30-70 percentiles top</c:v>
                </c:pt>
              </c:strCache>
            </c:strRef>
          </c:tx>
          <c:spPr>
            <a:solidFill>
              <a:srgbClr val="0083AC">
                <a:alpha val="6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3.1'!$C$11:$K$11</c:f>
              <c:numCache>
                <c:formatCode>0.0</c:formatCode>
                <c:ptCount val="9"/>
                <c:pt idx="3">
                  <c:v>0</c:v>
                </c:pt>
                <c:pt idx="4">
                  <c:v>0.31440373575469632</c:v>
                </c:pt>
                <c:pt idx="5">
                  <c:v>0.47091642718855981</c:v>
                </c:pt>
                <c:pt idx="6">
                  <c:v>0.52142964253798618</c:v>
                </c:pt>
                <c:pt idx="7">
                  <c:v>0.56331871802428957</c:v>
                </c:pt>
                <c:pt idx="8">
                  <c:v>0.51339443604549029</c:v>
                </c:pt>
              </c:numCache>
            </c:numRef>
          </c:val>
          <c:extLst>
            <c:ext xmlns:c16="http://schemas.microsoft.com/office/drawing/2014/chart" uri="{C3380CC4-5D6E-409C-BE32-E72D297353CC}">
              <c16:uniqueId val="{00000006-71F9-43F5-8FB7-E9BAEE186480}"/>
            </c:ext>
          </c:extLst>
        </c:ser>
        <c:ser>
          <c:idx val="7"/>
          <c:order val="7"/>
          <c:tx>
            <c:strRef>
              <c:f>'Data 3.1'!$B$12</c:f>
              <c:strCache>
                <c:ptCount val="1"/>
                <c:pt idx="0">
                  <c:v>20-80 percentiles top</c:v>
                </c:pt>
              </c:strCache>
            </c:strRef>
          </c:tx>
          <c:spPr>
            <a:solidFill>
              <a:srgbClr val="0083AC">
                <a:alpha val="4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3.1'!$C$12:$K$12</c:f>
              <c:numCache>
                <c:formatCode>0.0</c:formatCode>
                <c:ptCount val="9"/>
                <c:pt idx="3">
                  <c:v>0</c:v>
                </c:pt>
                <c:pt idx="4">
                  <c:v>0.36795471363415078</c:v>
                </c:pt>
                <c:pt idx="5">
                  <c:v>0.55112550967580443</c:v>
                </c:pt>
                <c:pt idx="6">
                  <c:v>0.6102424143907661</c:v>
                </c:pt>
                <c:pt idx="7">
                  <c:v>0.65926626818806255</c:v>
                </c:pt>
                <c:pt idx="8">
                  <c:v>0.60083860722276095</c:v>
                </c:pt>
              </c:numCache>
            </c:numRef>
          </c:val>
          <c:extLst>
            <c:ext xmlns:c16="http://schemas.microsoft.com/office/drawing/2014/chart" uri="{C3380CC4-5D6E-409C-BE32-E72D297353CC}">
              <c16:uniqueId val="{00000007-71F9-43F5-8FB7-E9BAEE186480}"/>
            </c:ext>
          </c:extLst>
        </c:ser>
        <c:ser>
          <c:idx val="8"/>
          <c:order val="8"/>
          <c:tx>
            <c:strRef>
              <c:f>'Data 3.1'!$B$13</c:f>
              <c:strCache>
                <c:ptCount val="1"/>
                <c:pt idx="0">
                  <c:v>10-90 percentiles top</c:v>
                </c:pt>
              </c:strCache>
            </c:strRef>
          </c:tx>
          <c:spPr>
            <a:solidFill>
              <a:srgbClr val="0083AC">
                <a:alpha val="20000"/>
              </a:srgbClr>
            </a:solidFill>
            <a:ln>
              <a:noFill/>
            </a:ln>
            <a:effectLst/>
          </c:spP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3.1'!$C$13:$K$13</c:f>
              <c:numCache>
                <c:formatCode>0.0</c:formatCode>
                <c:ptCount val="9"/>
                <c:pt idx="3">
                  <c:v>0</c:v>
                </c:pt>
                <c:pt idx="4">
                  <c:v>0.51028961436782039</c:v>
                </c:pt>
                <c:pt idx="5">
                  <c:v>0.76431586110990568</c:v>
                </c:pt>
                <c:pt idx="6">
                  <c:v>0.84630079401556513</c:v>
                </c:pt>
                <c:pt idx="7">
                  <c:v>0.91428840912713594</c:v>
                </c:pt>
                <c:pt idx="8">
                  <c:v>0.83325933821804044</c:v>
                </c:pt>
              </c:numCache>
            </c:numRef>
          </c:val>
          <c:extLst>
            <c:ext xmlns:c16="http://schemas.microsoft.com/office/drawing/2014/chart" uri="{C3380CC4-5D6E-409C-BE32-E72D297353CC}">
              <c16:uniqueId val="{00000008-71F9-43F5-8FB7-E9BAEE186480}"/>
            </c:ext>
          </c:extLst>
        </c:ser>
        <c:dLbls>
          <c:showLegendKey val="0"/>
          <c:showVal val="0"/>
          <c:showCatName val="0"/>
          <c:showSerName val="0"/>
          <c:showPercent val="0"/>
          <c:showBubbleSize val="0"/>
        </c:dLbls>
        <c:axId val="250538607"/>
        <c:axId val="250521807"/>
      </c:areaChart>
      <c:lineChart>
        <c:grouping val="standard"/>
        <c:varyColors val="0"/>
        <c:ser>
          <c:idx val="9"/>
          <c:order val="9"/>
          <c:tx>
            <c:strRef>
              <c:f>'Data 3.1'!$B$14</c:f>
              <c:strCache>
                <c:ptCount val="1"/>
                <c:pt idx="0">
                  <c:v>Central forecast</c:v>
                </c:pt>
              </c:strCache>
            </c:strRef>
          </c:tx>
          <c:spPr>
            <a:ln w="38100" cap="rnd">
              <a:solidFill>
                <a:srgbClr val="3E403A"/>
              </a:solidFill>
              <a:round/>
            </a:ln>
            <a:effectLst/>
          </c:spPr>
          <c:marker>
            <c:symbol val="none"/>
          </c:marker>
          <c:cat>
            <c:numRef>
              <c:f>'Data 3.1'!$C$4:$K$4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3.1'!$C$14:$K$14</c:f>
              <c:numCache>
                <c:formatCode>0.0</c:formatCode>
                <c:ptCount val="9"/>
                <c:pt idx="0">
                  <c:v>27.96178454907211</c:v>
                </c:pt>
                <c:pt idx="1">
                  <c:v>28.647667384248372</c:v>
                </c:pt>
                <c:pt idx="2">
                  <c:v>27.971986181565768</c:v>
                </c:pt>
                <c:pt idx="3">
                  <c:v>27.613285894156821</c:v>
                </c:pt>
                <c:pt idx="4">
                  <c:v>28.573124579531324</c:v>
                </c:pt>
                <c:pt idx="5">
                  <c:v>28.471470992175384</c:v>
                </c:pt>
                <c:pt idx="6">
                  <c:v>28.769956438187872</c:v>
                </c:pt>
                <c:pt idx="7">
                  <c:v>28.99788463643198</c:v>
                </c:pt>
                <c:pt idx="8">
                  <c:v>29.135342864698348</c:v>
                </c:pt>
              </c:numCache>
            </c:numRef>
          </c:val>
          <c:smooth val="0"/>
          <c:extLst>
            <c:ext xmlns:c16="http://schemas.microsoft.com/office/drawing/2014/chart" uri="{C3380CC4-5D6E-409C-BE32-E72D297353CC}">
              <c16:uniqueId val="{00000009-71F9-43F5-8FB7-E9BAEE186480}"/>
            </c:ext>
          </c:extLst>
        </c:ser>
        <c:dLbls>
          <c:showLegendKey val="0"/>
          <c:showVal val="0"/>
          <c:showCatName val="0"/>
          <c:showSerName val="0"/>
          <c:showPercent val="0"/>
          <c:showBubbleSize val="0"/>
        </c:dLbls>
        <c:marker val="1"/>
        <c:smooth val="0"/>
        <c:axId val="250538607"/>
        <c:axId val="250521807"/>
      </c:lineChart>
      <c:dateAx>
        <c:axId val="250538607"/>
        <c:scaling>
          <c:orientation val="minMax"/>
        </c:scaling>
        <c:delete val="0"/>
        <c:axPos val="b"/>
        <c:numFmt formatCode="yyyy" sourceLinked="1"/>
        <c:majorTickMark val="out"/>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50521807"/>
        <c:crosses val="autoZero"/>
        <c:auto val="0"/>
        <c:lblOffset val="100"/>
        <c:baseTimeUnit val="years"/>
      </c:dateAx>
      <c:valAx>
        <c:axId val="250521807"/>
        <c:scaling>
          <c:orientation val="minMax"/>
          <c:min val="25"/>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50538607"/>
        <c:crossesAt val="46387"/>
        <c:crossBetween val="midCat"/>
      </c:valAx>
      <c:spPr>
        <a:noFill/>
        <a:ln>
          <a:noFill/>
        </a:ln>
        <a:effectLst/>
      </c:spPr>
    </c:plotArea>
    <c:legend>
      <c:legendPos val="b"/>
      <c:legendEntry>
        <c:idx val="0"/>
        <c:delete val="1"/>
      </c:legendEntry>
      <c:legendEntry>
        <c:idx val="5"/>
        <c:delete val="1"/>
      </c:legendEntry>
      <c:legendEntry>
        <c:idx val="6"/>
        <c:delete val="1"/>
      </c:legendEntry>
      <c:legendEntry>
        <c:idx val="7"/>
        <c:delete val="1"/>
      </c:legendEntry>
      <c:legendEntry>
        <c:idx val="8"/>
        <c:delete val="1"/>
      </c:legendEntry>
      <c:legendEntry>
        <c:idx val="9"/>
        <c:delete val="1"/>
      </c:legendEntry>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Arial" panose="020B0604020202020204" pitchFamily="34" charset="0"/>
          <a:cs typeface="Arial" panose="020B0604020202020204" pitchFamily="34" charset="0"/>
        </a:defRPr>
      </a:pPr>
      <a:endParaRPr lang="en-US"/>
    </a:p>
  </c:txPr>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080092231436846E-2"/>
          <c:y val="9.6477563326599486E-2"/>
          <c:w val="0.92048774623308327"/>
          <c:h val="0.73274187275014779"/>
        </c:manualLayout>
      </c:layout>
      <c:areaChart>
        <c:grouping val="stacked"/>
        <c:varyColors val="0"/>
        <c:ser>
          <c:idx val="0"/>
          <c:order val="0"/>
          <c:tx>
            <c:strRef>
              <c:f>'Data 3.2'!$B$5</c:f>
              <c:strCache>
                <c:ptCount val="1"/>
                <c:pt idx="0">
                  <c:v>Fan chart base</c:v>
                </c:pt>
              </c:strCache>
            </c:strRef>
          </c:tx>
          <c:spPr>
            <a:no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3.2'!$C$5:$K$5</c:f>
              <c:numCache>
                <c:formatCode>0.0</c:formatCode>
                <c:ptCount val="9"/>
                <c:pt idx="0">
                  <c:v>31.748488777508726</c:v>
                </c:pt>
                <c:pt idx="1">
                  <c:v>33.027291865664907</c:v>
                </c:pt>
                <c:pt idx="2">
                  <c:v>32.563650530603049</c:v>
                </c:pt>
                <c:pt idx="3">
                  <c:v>32.073869992673544</c:v>
                </c:pt>
                <c:pt idx="4">
                  <c:v>29.536975432338437</c:v>
                </c:pt>
                <c:pt idx="5">
                  <c:v>28.562237830720029</c:v>
                </c:pt>
                <c:pt idx="6">
                  <c:v>27.36988260064836</c:v>
                </c:pt>
                <c:pt idx="7">
                  <c:v>26.193787704631223</c:v>
                </c:pt>
                <c:pt idx="8">
                  <c:v>25.166376200227187</c:v>
                </c:pt>
              </c:numCache>
            </c:numRef>
          </c:val>
          <c:extLst>
            <c:ext xmlns:c16="http://schemas.microsoft.com/office/drawing/2014/chart" uri="{C3380CC4-5D6E-409C-BE32-E72D297353CC}">
              <c16:uniqueId val="{00000000-83C6-4B4E-B8CC-B431728FF9FA}"/>
            </c:ext>
          </c:extLst>
        </c:ser>
        <c:ser>
          <c:idx val="1"/>
          <c:order val="1"/>
          <c:tx>
            <c:strRef>
              <c:f>'Data 3.2'!$B$6</c:f>
              <c:strCache>
                <c:ptCount val="1"/>
                <c:pt idx="0">
                  <c:v>10-90 percentiles</c:v>
                </c:pt>
              </c:strCache>
            </c:strRef>
          </c:tx>
          <c:spPr>
            <a:solidFill>
              <a:srgbClr val="0083AC">
                <a:alpha val="2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3.2'!$C$6:$K$6</c:f>
              <c:numCache>
                <c:formatCode>0.0</c:formatCode>
                <c:ptCount val="9"/>
                <c:pt idx="3">
                  <c:v>0</c:v>
                </c:pt>
                <c:pt idx="4">
                  <c:v>0.91492539142387819</c:v>
                </c:pt>
                <c:pt idx="5">
                  <c:v>0.90330395789209372</c:v>
                </c:pt>
                <c:pt idx="6">
                  <c:v>1.1307458395304939</c:v>
                </c:pt>
                <c:pt idx="7">
                  <c:v>1.3950826616339074</c:v>
                </c:pt>
                <c:pt idx="8">
                  <c:v>1.598014820558076</c:v>
                </c:pt>
              </c:numCache>
            </c:numRef>
          </c:val>
          <c:extLst>
            <c:ext xmlns:c16="http://schemas.microsoft.com/office/drawing/2014/chart" uri="{C3380CC4-5D6E-409C-BE32-E72D297353CC}">
              <c16:uniqueId val="{00000001-83C6-4B4E-B8CC-B431728FF9FA}"/>
            </c:ext>
          </c:extLst>
        </c:ser>
        <c:ser>
          <c:idx val="2"/>
          <c:order val="2"/>
          <c:tx>
            <c:strRef>
              <c:f>'Data 3.2'!$B$7</c:f>
              <c:strCache>
                <c:ptCount val="1"/>
                <c:pt idx="0">
                  <c:v>20-80 percentiles</c:v>
                </c:pt>
              </c:strCache>
            </c:strRef>
          </c:tx>
          <c:spPr>
            <a:solidFill>
              <a:srgbClr val="0083AC">
                <a:alpha val="4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3.2'!$C$7:$K$7</c:f>
              <c:numCache>
                <c:formatCode>0.0</c:formatCode>
                <c:ptCount val="9"/>
                <c:pt idx="3">
                  <c:v>0</c:v>
                </c:pt>
                <c:pt idx="4">
                  <c:v>0.65972557723921321</c:v>
                </c:pt>
                <c:pt idx="5">
                  <c:v>0.6513457060311667</c:v>
                </c:pt>
                <c:pt idx="6">
                  <c:v>0.81534730447707737</c:v>
                </c:pt>
                <c:pt idx="7">
                  <c:v>1.0059527507598114</c:v>
                </c:pt>
                <c:pt idx="8">
                  <c:v>1.1522811147352534</c:v>
                </c:pt>
              </c:numCache>
            </c:numRef>
          </c:val>
          <c:extLst>
            <c:ext xmlns:c16="http://schemas.microsoft.com/office/drawing/2014/chart" uri="{C3380CC4-5D6E-409C-BE32-E72D297353CC}">
              <c16:uniqueId val="{00000002-83C6-4B4E-B8CC-B431728FF9FA}"/>
            </c:ext>
          </c:extLst>
        </c:ser>
        <c:ser>
          <c:idx val="3"/>
          <c:order val="3"/>
          <c:tx>
            <c:strRef>
              <c:f>'Data 3.2'!$B$8</c:f>
              <c:strCache>
                <c:ptCount val="1"/>
                <c:pt idx="0">
                  <c:v>30-70 percentiles</c:v>
                </c:pt>
              </c:strCache>
            </c:strRef>
          </c:tx>
          <c:spPr>
            <a:solidFill>
              <a:srgbClr val="0083AC">
                <a:alpha val="6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3.2'!$C$8:$K$8</c:f>
              <c:numCache>
                <c:formatCode>0.0</c:formatCode>
                <c:ptCount val="9"/>
                <c:pt idx="3">
                  <c:v>0</c:v>
                </c:pt>
                <c:pt idx="4">
                  <c:v>0.56371118067308068</c:v>
                </c:pt>
                <c:pt idx="5">
                  <c:v>0.556550889704305</c:v>
                </c:pt>
                <c:pt idx="6">
                  <c:v>0.69668420858985569</c:v>
                </c:pt>
                <c:pt idx="7">
                  <c:v>0.85954953452794647</c:v>
                </c:pt>
                <c:pt idx="8">
                  <c:v>0.98458172619731288</c:v>
                </c:pt>
              </c:numCache>
            </c:numRef>
          </c:val>
          <c:extLst>
            <c:ext xmlns:c16="http://schemas.microsoft.com/office/drawing/2014/chart" uri="{C3380CC4-5D6E-409C-BE32-E72D297353CC}">
              <c16:uniqueId val="{00000003-83C6-4B4E-B8CC-B431728FF9FA}"/>
            </c:ext>
          </c:extLst>
        </c:ser>
        <c:ser>
          <c:idx val="4"/>
          <c:order val="4"/>
          <c:tx>
            <c:strRef>
              <c:f>'Data 3.2'!$B$9</c:f>
              <c:strCache>
                <c:ptCount val="1"/>
                <c:pt idx="0">
                  <c:v>40-60 percentiles</c:v>
                </c:pt>
              </c:strCache>
            </c:strRef>
          </c:tx>
          <c:spPr>
            <a:solidFill>
              <a:srgbClr val="0083AC">
                <a:alpha val="8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3.2'!$C$9:$K$9</c:f>
              <c:numCache>
                <c:formatCode>0.0</c:formatCode>
                <c:ptCount val="9"/>
                <c:pt idx="3">
                  <c:v>0</c:v>
                </c:pt>
                <c:pt idx="4">
                  <c:v>0.52688728341092317</c:v>
                </c:pt>
                <c:pt idx="5">
                  <c:v>0.52019473164626706</c:v>
                </c:pt>
                <c:pt idx="6">
                  <c:v>0.65117397462456816</c:v>
                </c:pt>
                <c:pt idx="7">
                  <c:v>0.8034002778937257</c:v>
                </c:pt>
                <c:pt idx="8">
                  <c:v>0.92026486044276612</c:v>
                </c:pt>
              </c:numCache>
            </c:numRef>
          </c:val>
          <c:extLst>
            <c:ext xmlns:c16="http://schemas.microsoft.com/office/drawing/2014/chart" uri="{C3380CC4-5D6E-409C-BE32-E72D297353CC}">
              <c16:uniqueId val="{00000004-83C6-4B4E-B8CC-B431728FF9FA}"/>
            </c:ext>
          </c:extLst>
        </c:ser>
        <c:ser>
          <c:idx val="5"/>
          <c:order val="5"/>
          <c:tx>
            <c:strRef>
              <c:f>'Data 3.2'!$B$10</c:f>
              <c:strCache>
                <c:ptCount val="1"/>
                <c:pt idx="0">
                  <c:v>40-60 percentiles top</c:v>
                </c:pt>
              </c:strCache>
            </c:strRef>
          </c:tx>
          <c:spPr>
            <a:solidFill>
              <a:srgbClr val="0083AC">
                <a:alpha val="8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3.2'!$C$10:$K$10</c:f>
              <c:numCache>
                <c:formatCode>0.0</c:formatCode>
                <c:ptCount val="9"/>
                <c:pt idx="3">
                  <c:v>0</c:v>
                </c:pt>
                <c:pt idx="4">
                  <c:v>0.52688728341092317</c:v>
                </c:pt>
                <c:pt idx="5">
                  <c:v>0.52019473164626706</c:v>
                </c:pt>
                <c:pt idx="6">
                  <c:v>0.65117397462456816</c:v>
                </c:pt>
                <c:pt idx="7">
                  <c:v>0.8034002778937257</c:v>
                </c:pt>
                <c:pt idx="8">
                  <c:v>0.92026486044276612</c:v>
                </c:pt>
              </c:numCache>
            </c:numRef>
          </c:val>
          <c:extLst>
            <c:ext xmlns:c16="http://schemas.microsoft.com/office/drawing/2014/chart" uri="{C3380CC4-5D6E-409C-BE32-E72D297353CC}">
              <c16:uniqueId val="{00000005-83C6-4B4E-B8CC-B431728FF9FA}"/>
            </c:ext>
          </c:extLst>
        </c:ser>
        <c:ser>
          <c:idx val="6"/>
          <c:order val="6"/>
          <c:tx>
            <c:strRef>
              <c:f>'Data 3.2'!$B$11</c:f>
              <c:strCache>
                <c:ptCount val="1"/>
                <c:pt idx="0">
                  <c:v>30-70 percentiles top</c:v>
                </c:pt>
              </c:strCache>
            </c:strRef>
          </c:tx>
          <c:spPr>
            <a:solidFill>
              <a:srgbClr val="0083AC">
                <a:alpha val="6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3.2'!$C$11:$K$11</c:f>
              <c:numCache>
                <c:formatCode>0.0</c:formatCode>
                <c:ptCount val="9"/>
                <c:pt idx="3">
                  <c:v>0</c:v>
                </c:pt>
                <c:pt idx="4">
                  <c:v>0.56371118067308035</c:v>
                </c:pt>
                <c:pt idx="5">
                  <c:v>0.55655088970430466</c:v>
                </c:pt>
                <c:pt idx="6">
                  <c:v>0.69668420858985536</c:v>
                </c:pt>
                <c:pt idx="7">
                  <c:v>0.85954953452794614</c:v>
                </c:pt>
                <c:pt idx="8">
                  <c:v>0.98458172619731232</c:v>
                </c:pt>
              </c:numCache>
            </c:numRef>
          </c:val>
          <c:extLst>
            <c:ext xmlns:c16="http://schemas.microsoft.com/office/drawing/2014/chart" uri="{C3380CC4-5D6E-409C-BE32-E72D297353CC}">
              <c16:uniqueId val="{00000006-83C6-4B4E-B8CC-B431728FF9FA}"/>
            </c:ext>
          </c:extLst>
        </c:ser>
        <c:ser>
          <c:idx val="7"/>
          <c:order val="7"/>
          <c:tx>
            <c:strRef>
              <c:f>'Data 3.2'!$B$12</c:f>
              <c:strCache>
                <c:ptCount val="1"/>
                <c:pt idx="0">
                  <c:v>20-80 percentiles top</c:v>
                </c:pt>
              </c:strCache>
            </c:strRef>
          </c:tx>
          <c:spPr>
            <a:solidFill>
              <a:srgbClr val="0083AC">
                <a:alpha val="4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3.2'!$C$12:$K$12</c:f>
              <c:numCache>
                <c:formatCode>0.0</c:formatCode>
                <c:ptCount val="9"/>
                <c:pt idx="3">
                  <c:v>0</c:v>
                </c:pt>
                <c:pt idx="4">
                  <c:v>0.65972557723921399</c:v>
                </c:pt>
                <c:pt idx="5">
                  <c:v>0.65134570603116737</c:v>
                </c:pt>
                <c:pt idx="6">
                  <c:v>0.81534730447707826</c:v>
                </c:pt>
                <c:pt idx="7">
                  <c:v>1.0059527507598125</c:v>
                </c:pt>
                <c:pt idx="8">
                  <c:v>1.1522811147352545</c:v>
                </c:pt>
              </c:numCache>
            </c:numRef>
          </c:val>
          <c:extLst>
            <c:ext xmlns:c16="http://schemas.microsoft.com/office/drawing/2014/chart" uri="{C3380CC4-5D6E-409C-BE32-E72D297353CC}">
              <c16:uniqueId val="{00000007-83C6-4B4E-B8CC-B431728FF9FA}"/>
            </c:ext>
          </c:extLst>
        </c:ser>
        <c:ser>
          <c:idx val="8"/>
          <c:order val="8"/>
          <c:tx>
            <c:strRef>
              <c:f>'Data 3.2'!$B$13</c:f>
              <c:strCache>
                <c:ptCount val="1"/>
                <c:pt idx="0">
                  <c:v>10-90 percentiles top</c:v>
                </c:pt>
              </c:strCache>
            </c:strRef>
          </c:tx>
          <c:spPr>
            <a:solidFill>
              <a:srgbClr val="0083AC">
                <a:alpha val="20000"/>
              </a:srgbClr>
            </a:solidFill>
            <a:ln>
              <a:noFill/>
            </a:ln>
            <a:effectLst/>
          </c:spP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3.2'!$C$13:$K$13</c:f>
              <c:numCache>
                <c:formatCode>0.0</c:formatCode>
                <c:ptCount val="9"/>
                <c:pt idx="3">
                  <c:v>0</c:v>
                </c:pt>
                <c:pt idx="4">
                  <c:v>0.91492539142387763</c:v>
                </c:pt>
                <c:pt idx="5">
                  <c:v>0.90330395789209317</c:v>
                </c:pt>
                <c:pt idx="6">
                  <c:v>1.1307458395304935</c:v>
                </c:pt>
                <c:pt idx="7">
                  <c:v>1.3950826616339067</c:v>
                </c:pt>
                <c:pt idx="8">
                  <c:v>1.5980148205580753</c:v>
                </c:pt>
              </c:numCache>
            </c:numRef>
          </c:val>
          <c:extLst>
            <c:ext xmlns:c16="http://schemas.microsoft.com/office/drawing/2014/chart" uri="{C3380CC4-5D6E-409C-BE32-E72D297353CC}">
              <c16:uniqueId val="{00000008-83C6-4B4E-B8CC-B431728FF9FA}"/>
            </c:ext>
          </c:extLst>
        </c:ser>
        <c:dLbls>
          <c:showLegendKey val="0"/>
          <c:showVal val="0"/>
          <c:showCatName val="0"/>
          <c:showSerName val="0"/>
          <c:showPercent val="0"/>
          <c:showBubbleSize val="0"/>
        </c:dLbls>
        <c:axId val="1167670767"/>
        <c:axId val="1167665967"/>
      </c:areaChart>
      <c:lineChart>
        <c:grouping val="standard"/>
        <c:varyColors val="0"/>
        <c:ser>
          <c:idx val="9"/>
          <c:order val="9"/>
          <c:tx>
            <c:strRef>
              <c:f>'Data 3.2'!$B$14</c:f>
              <c:strCache>
                <c:ptCount val="1"/>
                <c:pt idx="0">
                  <c:v>Central forecast</c:v>
                </c:pt>
              </c:strCache>
            </c:strRef>
          </c:tx>
          <c:spPr>
            <a:ln w="38100" cap="rnd">
              <a:solidFill>
                <a:srgbClr val="3E403A"/>
              </a:solidFill>
              <a:round/>
            </a:ln>
            <a:effectLst/>
          </c:spPr>
          <c:marker>
            <c:symbol val="none"/>
          </c:marker>
          <c:cat>
            <c:numRef>
              <c:f>'Data 3.2'!$C$4:$K$4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3.2'!$C$14:$K$14</c:f>
              <c:numCache>
                <c:formatCode>0.0</c:formatCode>
                <c:ptCount val="9"/>
                <c:pt idx="0">
                  <c:v>31.748488777508726</c:v>
                </c:pt>
                <c:pt idx="1">
                  <c:v>33.027291865664907</c:v>
                </c:pt>
                <c:pt idx="2">
                  <c:v>32.563650530603049</c:v>
                </c:pt>
                <c:pt idx="3">
                  <c:v>32.073869992673544</c:v>
                </c:pt>
                <c:pt idx="4">
                  <c:v>32.202224865085533</c:v>
                </c:pt>
                <c:pt idx="5">
                  <c:v>31.193633115993858</c:v>
                </c:pt>
                <c:pt idx="6">
                  <c:v>30.663833927870353</c:v>
                </c:pt>
                <c:pt idx="7">
                  <c:v>30.257772929446613</c:v>
                </c:pt>
                <c:pt idx="8">
                  <c:v>29.821518722160594</c:v>
                </c:pt>
              </c:numCache>
            </c:numRef>
          </c:val>
          <c:smooth val="0"/>
          <c:extLst>
            <c:ext xmlns:c16="http://schemas.microsoft.com/office/drawing/2014/chart" uri="{C3380CC4-5D6E-409C-BE32-E72D297353CC}">
              <c16:uniqueId val="{00000009-83C6-4B4E-B8CC-B431728FF9FA}"/>
            </c:ext>
          </c:extLst>
        </c:ser>
        <c:dLbls>
          <c:showLegendKey val="0"/>
          <c:showVal val="0"/>
          <c:showCatName val="0"/>
          <c:showSerName val="0"/>
          <c:showPercent val="0"/>
          <c:showBubbleSize val="0"/>
        </c:dLbls>
        <c:marker val="1"/>
        <c:smooth val="0"/>
        <c:axId val="1167670767"/>
        <c:axId val="1167665967"/>
      </c:lineChart>
      <c:dateAx>
        <c:axId val="1167670767"/>
        <c:scaling>
          <c:orientation val="minMax"/>
        </c:scaling>
        <c:delete val="0"/>
        <c:axPos val="b"/>
        <c:numFmt formatCode="yy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67665967"/>
        <c:crosses val="autoZero"/>
        <c:auto val="1"/>
        <c:lblOffset val="100"/>
        <c:baseTimeUnit val="years"/>
      </c:dateAx>
      <c:valAx>
        <c:axId val="1167665967"/>
        <c:scaling>
          <c:orientation val="minMax"/>
          <c:min val="24"/>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67670767"/>
        <c:crossesAt val="46387"/>
        <c:crossBetween val="midCat"/>
      </c:valAx>
      <c:spPr>
        <a:noFill/>
        <a:ln>
          <a:noFill/>
        </a:ln>
        <a:effectLst/>
      </c:spPr>
    </c:plotArea>
    <c:legend>
      <c:legendPos val="b"/>
      <c:legendEntry>
        <c:idx val="0"/>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1093737131596766E-2"/>
          <c:y val="0.94770520894262356"/>
          <c:w val="0.91096561052650304"/>
          <c:h val="5.2294791057376458E-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600">
          <a:solidFill>
            <a:sysClr val="windowText" lastClr="000000"/>
          </a:solidFill>
          <a:latin typeface="Arial" panose="020B0604020202020204" pitchFamily="34" charset="0"/>
          <a:cs typeface="Arial" panose="020B0604020202020204" pitchFamily="34" charset="0"/>
        </a:defRPr>
      </a:pPr>
      <a:endParaRPr lang="en-US"/>
    </a:p>
  </c:txPr>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245085376139711E-2"/>
          <c:y val="9.0352729903338272E-2"/>
          <c:w val="0.93570434870857633"/>
          <c:h val="0.70359028828654357"/>
        </c:manualLayout>
      </c:layout>
      <c:areaChart>
        <c:grouping val="stacked"/>
        <c:varyColors val="0"/>
        <c:ser>
          <c:idx val="0"/>
          <c:order val="0"/>
          <c:tx>
            <c:strRef>
              <c:f>'Data 3.3'!$B$5</c:f>
              <c:strCache>
                <c:ptCount val="1"/>
                <c:pt idx="0">
                  <c:v>Fan chart base</c:v>
                </c:pt>
              </c:strCache>
            </c:strRef>
          </c:tx>
          <c:spPr>
            <a:no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3.3'!$C$5:$K$5</c:f>
              <c:numCache>
                <c:formatCode>0.0</c:formatCode>
                <c:ptCount val="9"/>
                <c:pt idx="0">
                  <c:v>-2.3507628904976521</c:v>
                </c:pt>
                <c:pt idx="1">
                  <c:v>-3.0542368209704938</c:v>
                </c:pt>
                <c:pt idx="2">
                  <c:v>-3.2116597061169325</c:v>
                </c:pt>
                <c:pt idx="3">
                  <c:v>-2.3556534366349187</c:v>
                </c:pt>
                <c:pt idx="4">
                  <c:v>-5.0818664030832235</c:v>
                </c:pt>
                <c:pt idx="5">
                  <c:v>-4.4351428856652149</c:v>
                </c:pt>
                <c:pt idx="6">
                  <c:v>-4.0404825890771008</c:v>
                </c:pt>
                <c:pt idx="7">
                  <c:v>-4.5445882547510861</c:v>
                </c:pt>
                <c:pt idx="8">
                  <c:v>-3.6464530454399888</c:v>
                </c:pt>
              </c:numCache>
            </c:numRef>
          </c:val>
          <c:extLst>
            <c:ext xmlns:c16="http://schemas.microsoft.com/office/drawing/2014/chart" uri="{C3380CC4-5D6E-409C-BE32-E72D297353CC}">
              <c16:uniqueId val="{00000000-7CDE-4BA0-8C82-1143081B3CB3}"/>
            </c:ext>
          </c:extLst>
        </c:ser>
        <c:ser>
          <c:idx val="1"/>
          <c:order val="1"/>
          <c:tx>
            <c:strRef>
              <c:f>'Data 3.3'!$B$6</c:f>
              <c:strCache>
                <c:ptCount val="1"/>
                <c:pt idx="0">
                  <c:v>10-90 percentiles</c:v>
                </c:pt>
              </c:strCache>
            </c:strRef>
          </c:tx>
          <c:spPr>
            <a:solidFill>
              <a:srgbClr val="0083AC">
                <a:alpha val="2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3.3'!$C$6:$K$6</c:f>
              <c:numCache>
                <c:formatCode>0.0</c:formatCode>
                <c:ptCount val="9"/>
                <c:pt idx="3">
                  <c:v>0</c:v>
                </c:pt>
                <c:pt idx="4">
                  <c:v>1.1203155891696794</c:v>
                </c:pt>
                <c:pt idx="5">
                  <c:v>1.3237637943920615</c:v>
                </c:pt>
                <c:pt idx="6">
                  <c:v>1.519981016085544</c:v>
                </c:pt>
                <c:pt idx="7">
                  <c:v>1.9487046148094274</c:v>
                </c:pt>
                <c:pt idx="8">
                  <c:v>1.7751381137022908</c:v>
                </c:pt>
              </c:numCache>
            </c:numRef>
          </c:val>
          <c:extLst>
            <c:ext xmlns:c16="http://schemas.microsoft.com/office/drawing/2014/chart" uri="{C3380CC4-5D6E-409C-BE32-E72D297353CC}">
              <c16:uniqueId val="{00000001-7CDE-4BA0-8C82-1143081B3CB3}"/>
            </c:ext>
          </c:extLst>
        </c:ser>
        <c:ser>
          <c:idx val="2"/>
          <c:order val="2"/>
          <c:tx>
            <c:strRef>
              <c:f>'Data 3.3'!$B$7</c:f>
              <c:strCache>
                <c:ptCount val="1"/>
                <c:pt idx="0">
                  <c:v>20-80 percentiles</c:v>
                </c:pt>
              </c:strCache>
            </c:strRef>
          </c:tx>
          <c:spPr>
            <a:solidFill>
              <a:srgbClr val="0083AC">
                <a:alpha val="4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3.3'!$C$7:$K$7</c:f>
              <c:numCache>
                <c:formatCode>0.0</c:formatCode>
                <c:ptCount val="9"/>
                <c:pt idx="3">
                  <c:v>0</c:v>
                </c:pt>
                <c:pt idx="4">
                  <c:v>0.8078263601415735</c:v>
                </c:pt>
                <c:pt idx="5">
                  <c:v>0.95452682980471681</c:v>
                </c:pt>
                <c:pt idx="6">
                  <c:v>1.0960132516041468</c:v>
                </c:pt>
                <c:pt idx="7">
                  <c:v>1.4051531293421657</c:v>
                </c:pt>
                <c:pt idx="8">
                  <c:v>1.2799994706879962</c:v>
                </c:pt>
              </c:numCache>
            </c:numRef>
          </c:val>
          <c:extLst>
            <c:ext xmlns:c16="http://schemas.microsoft.com/office/drawing/2014/chart" uri="{C3380CC4-5D6E-409C-BE32-E72D297353CC}">
              <c16:uniqueId val="{00000002-7CDE-4BA0-8C82-1143081B3CB3}"/>
            </c:ext>
          </c:extLst>
        </c:ser>
        <c:ser>
          <c:idx val="3"/>
          <c:order val="3"/>
          <c:tx>
            <c:strRef>
              <c:f>'Data 3.3'!$B$8</c:f>
              <c:strCache>
                <c:ptCount val="1"/>
                <c:pt idx="0">
                  <c:v>30-70 percentiles</c:v>
                </c:pt>
              </c:strCache>
            </c:strRef>
          </c:tx>
          <c:spPr>
            <a:solidFill>
              <a:srgbClr val="0083AC">
                <a:alpha val="6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3.3'!$C$8:$K$8</c:f>
              <c:numCache>
                <c:formatCode>0.0</c:formatCode>
                <c:ptCount val="9"/>
                <c:pt idx="3">
                  <c:v>0</c:v>
                </c:pt>
                <c:pt idx="4">
                  <c:v>0.6902578389637376</c:v>
                </c:pt>
                <c:pt idx="5">
                  <c:v>0.81560798122314626</c:v>
                </c:pt>
                <c:pt idx="6">
                  <c:v>0.93650291183282675</c:v>
                </c:pt>
                <c:pt idx="7">
                  <c:v>1.2006515389060539</c:v>
                </c:pt>
                <c:pt idx="8">
                  <c:v>1.0937123521903687</c:v>
                </c:pt>
              </c:numCache>
            </c:numRef>
          </c:val>
          <c:extLst>
            <c:ext xmlns:c16="http://schemas.microsoft.com/office/drawing/2014/chart" uri="{C3380CC4-5D6E-409C-BE32-E72D297353CC}">
              <c16:uniqueId val="{00000003-7CDE-4BA0-8C82-1143081B3CB3}"/>
            </c:ext>
          </c:extLst>
        </c:ser>
        <c:ser>
          <c:idx val="4"/>
          <c:order val="4"/>
          <c:tx>
            <c:strRef>
              <c:f>'Data 3.3'!$B$9</c:f>
              <c:strCache>
                <c:ptCount val="1"/>
                <c:pt idx="0">
                  <c:v>40-60 percentiles</c:v>
                </c:pt>
              </c:strCache>
            </c:strRef>
          </c:tx>
          <c:spPr>
            <a:solidFill>
              <a:srgbClr val="0083AC">
                <a:alpha val="8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3.3'!$C$9:$K$9</c:f>
              <c:numCache>
                <c:formatCode>0.0</c:formatCode>
                <c:ptCount val="9"/>
                <c:pt idx="3">
                  <c:v>0</c:v>
                </c:pt>
                <c:pt idx="4">
                  <c:v>0.64516740148820262</c:v>
                </c:pt>
                <c:pt idx="5">
                  <c:v>0.76232916480709445</c:v>
                </c:pt>
                <c:pt idx="6">
                  <c:v>0.87532674894411688</c:v>
                </c:pt>
                <c:pt idx="7">
                  <c:v>1.122220117937009</c:v>
                </c:pt>
                <c:pt idx="8">
                  <c:v>1.0222666319842837</c:v>
                </c:pt>
              </c:numCache>
            </c:numRef>
          </c:val>
          <c:extLst>
            <c:ext xmlns:c16="http://schemas.microsoft.com/office/drawing/2014/chart" uri="{C3380CC4-5D6E-409C-BE32-E72D297353CC}">
              <c16:uniqueId val="{00000004-7CDE-4BA0-8C82-1143081B3CB3}"/>
            </c:ext>
          </c:extLst>
        </c:ser>
        <c:ser>
          <c:idx val="5"/>
          <c:order val="5"/>
          <c:tx>
            <c:strRef>
              <c:f>'Data 3.3'!$B$10</c:f>
              <c:strCache>
                <c:ptCount val="1"/>
                <c:pt idx="0">
                  <c:v>40-60 percentiles top</c:v>
                </c:pt>
              </c:strCache>
            </c:strRef>
          </c:tx>
          <c:spPr>
            <a:solidFill>
              <a:srgbClr val="0083AC">
                <a:alpha val="8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3.3'!$C$10:$K$10</c:f>
              <c:numCache>
                <c:formatCode>0.0</c:formatCode>
                <c:ptCount val="9"/>
                <c:pt idx="3">
                  <c:v>0</c:v>
                </c:pt>
                <c:pt idx="4">
                  <c:v>0.64516740148820262</c:v>
                </c:pt>
                <c:pt idx="5">
                  <c:v>0.76232916480709445</c:v>
                </c:pt>
                <c:pt idx="6">
                  <c:v>0.87532674894411688</c:v>
                </c:pt>
                <c:pt idx="7">
                  <c:v>1.122220117937009</c:v>
                </c:pt>
                <c:pt idx="8">
                  <c:v>1.0222666319842837</c:v>
                </c:pt>
              </c:numCache>
            </c:numRef>
          </c:val>
          <c:extLst>
            <c:ext xmlns:c16="http://schemas.microsoft.com/office/drawing/2014/chart" uri="{C3380CC4-5D6E-409C-BE32-E72D297353CC}">
              <c16:uniqueId val="{00000005-7CDE-4BA0-8C82-1143081B3CB3}"/>
            </c:ext>
          </c:extLst>
        </c:ser>
        <c:ser>
          <c:idx val="6"/>
          <c:order val="6"/>
          <c:tx>
            <c:strRef>
              <c:f>'Data 3.3'!$B$11</c:f>
              <c:strCache>
                <c:ptCount val="1"/>
                <c:pt idx="0">
                  <c:v>30-70 percentiles top</c:v>
                </c:pt>
              </c:strCache>
            </c:strRef>
          </c:tx>
          <c:spPr>
            <a:solidFill>
              <a:srgbClr val="0083AC">
                <a:alpha val="6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3.3'!$C$11:$K$11</c:f>
              <c:numCache>
                <c:formatCode>0.0</c:formatCode>
                <c:ptCount val="9"/>
                <c:pt idx="3">
                  <c:v>0</c:v>
                </c:pt>
                <c:pt idx="4">
                  <c:v>0.69025783896373727</c:v>
                </c:pt>
                <c:pt idx="5">
                  <c:v>0.81560798122314593</c:v>
                </c:pt>
                <c:pt idx="6">
                  <c:v>0.93650291183282641</c:v>
                </c:pt>
                <c:pt idx="7">
                  <c:v>1.2006515389060537</c:v>
                </c:pt>
                <c:pt idx="8">
                  <c:v>1.0937123521903682</c:v>
                </c:pt>
              </c:numCache>
            </c:numRef>
          </c:val>
          <c:extLst>
            <c:ext xmlns:c16="http://schemas.microsoft.com/office/drawing/2014/chart" uri="{C3380CC4-5D6E-409C-BE32-E72D297353CC}">
              <c16:uniqueId val="{00000006-7CDE-4BA0-8C82-1143081B3CB3}"/>
            </c:ext>
          </c:extLst>
        </c:ser>
        <c:ser>
          <c:idx val="7"/>
          <c:order val="7"/>
          <c:tx>
            <c:strRef>
              <c:f>'Data 3.3'!$B$12</c:f>
              <c:strCache>
                <c:ptCount val="1"/>
                <c:pt idx="0">
                  <c:v>20-80 percentiles top</c:v>
                </c:pt>
              </c:strCache>
            </c:strRef>
          </c:tx>
          <c:spPr>
            <a:solidFill>
              <a:srgbClr val="0083AC">
                <a:alpha val="4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3.3'!$C$12:$K$12</c:f>
              <c:numCache>
                <c:formatCode>0.0</c:formatCode>
                <c:ptCount val="9"/>
                <c:pt idx="3">
                  <c:v>0</c:v>
                </c:pt>
                <c:pt idx="4">
                  <c:v>0.80782636014157438</c:v>
                </c:pt>
                <c:pt idx="5">
                  <c:v>0.95452682980471759</c:v>
                </c:pt>
                <c:pt idx="6">
                  <c:v>1.0960132516041479</c:v>
                </c:pt>
                <c:pt idx="7">
                  <c:v>1.4051531293421671</c:v>
                </c:pt>
                <c:pt idx="8">
                  <c:v>1.2799994706879976</c:v>
                </c:pt>
              </c:numCache>
            </c:numRef>
          </c:val>
          <c:extLst>
            <c:ext xmlns:c16="http://schemas.microsoft.com/office/drawing/2014/chart" uri="{C3380CC4-5D6E-409C-BE32-E72D297353CC}">
              <c16:uniqueId val="{00000007-7CDE-4BA0-8C82-1143081B3CB3}"/>
            </c:ext>
          </c:extLst>
        </c:ser>
        <c:ser>
          <c:idx val="8"/>
          <c:order val="8"/>
          <c:tx>
            <c:strRef>
              <c:f>'Data 3.3'!$B$13</c:f>
              <c:strCache>
                <c:ptCount val="1"/>
                <c:pt idx="0">
                  <c:v>10-90 percentiles top</c:v>
                </c:pt>
              </c:strCache>
            </c:strRef>
          </c:tx>
          <c:spPr>
            <a:solidFill>
              <a:srgbClr val="0083AC">
                <a:alpha val="20000"/>
              </a:srgbClr>
            </a:solidFill>
            <a:ln>
              <a:noFill/>
            </a:ln>
            <a:effectLst/>
          </c:spP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3.3'!$C$13:$K$13</c:f>
              <c:numCache>
                <c:formatCode>0.0</c:formatCode>
                <c:ptCount val="9"/>
                <c:pt idx="3">
                  <c:v>0</c:v>
                </c:pt>
                <c:pt idx="4">
                  <c:v>1.1203155891696788</c:v>
                </c:pt>
                <c:pt idx="5">
                  <c:v>1.3237637943920608</c:v>
                </c:pt>
                <c:pt idx="6">
                  <c:v>1.5199810160855431</c:v>
                </c:pt>
                <c:pt idx="7">
                  <c:v>1.9487046148094267</c:v>
                </c:pt>
                <c:pt idx="8">
                  <c:v>1.7751381137022897</c:v>
                </c:pt>
              </c:numCache>
            </c:numRef>
          </c:val>
          <c:extLst>
            <c:ext xmlns:c16="http://schemas.microsoft.com/office/drawing/2014/chart" uri="{C3380CC4-5D6E-409C-BE32-E72D297353CC}">
              <c16:uniqueId val="{00000008-7CDE-4BA0-8C82-1143081B3CB3}"/>
            </c:ext>
          </c:extLst>
        </c:ser>
        <c:dLbls>
          <c:showLegendKey val="0"/>
          <c:showVal val="0"/>
          <c:showCatName val="0"/>
          <c:showSerName val="0"/>
          <c:showPercent val="0"/>
          <c:showBubbleSize val="0"/>
        </c:dLbls>
        <c:axId val="140714752"/>
        <c:axId val="140710432"/>
      </c:areaChart>
      <c:lineChart>
        <c:grouping val="standard"/>
        <c:varyColors val="0"/>
        <c:ser>
          <c:idx val="9"/>
          <c:order val="9"/>
          <c:tx>
            <c:strRef>
              <c:f>'Data 3.3'!$B$14</c:f>
              <c:strCache>
                <c:ptCount val="1"/>
                <c:pt idx="0">
                  <c:v>Central forecast</c:v>
                </c:pt>
              </c:strCache>
            </c:strRef>
          </c:tx>
          <c:spPr>
            <a:ln w="38100" cap="rnd">
              <a:solidFill>
                <a:srgbClr val="3E403A"/>
              </a:solidFill>
              <a:round/>
            </a:ln>
            <a:effectLst/>
          </c:spPr>
          <c:marker>
            <c:symbol val="none"/>
          </c:marker>
          <c:cat>
            <c:numRef>
              <c:f>'Data 3.3'!$C$4:$K$4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3.3'!$C$14:$K$14</c:f>
              <c:numCache>
                <c:formatCode>0.0</c:formatCode>
                <c:ptCount val="9"/>
                <c:pt idx="0">
                  <c:v>-2.3507628904976521</c:v>
                </c:pt>
                <c:pt idx="1">
                  <c:v>-3.0542368209704938</c:v>
                </c:pt>
                <c:pt idx="2">
                  <c:v>-3.2116597061169325</c:v>
                </c:pt>
                <c:pt idx="3">
                  <c:v>-2.3556534366349187</c:v>
                </c:pt>
                <c:pt idx="4">
                  <c:v>-1.8182992133200311</c:v>
                </c:pt>
                <c:pt idx="5">
                  <c:v>-0.57891511543819618</c:v>
                </c:pt>
                <c:pt idx="6">
                  <c:v>0.38734133938953352</c:v>
                </c:pt>
                <c:pt idx="7">
                  <c:v>1.13214114624357</c:v>
                </c:pt>
                <c:pt idx="8">
                  <c:v>1.5246635231249508</c:v>
                </c:pt>
              </c:numCache>
            </c:numRef>
          </c:val>
          <c:smooth val="0"/>
          <c:extLst>
            <c:ext xmlns:c16="http://schemas.microsoft.com/office/drawing/2014/chart" uri="{C3380CC4-5D6E-409C-BE32-E72D297353CC}">
              <c16:uniqueId val="{00000009-7CDE-4BA0-8C82-1143081B3CB3}"/>
            </c:ext>
          </c:extLst>
        </c:ser>
        <c:dLbls>
          <c:showLegendKey val="0"/>
          <c:showVal val="0"/>
          <c:showCatName val="0"/>
          <c:showSerName val="0"/>
          <c:showPercent val="0"/>
          <c:showBubbleSize val="0"/>
        </c:dLbls>
        <c:marker val="1"/>
        <c:smooth val="0"/>
        <c:axId val="140714752"/>
        <c:axId val="140710432"/>
      </c:lineChart>
      <c:dateAx>
        <c:axId val="140714752"/>
        <c:scaling>
          <c:orientation val="minMax"/>
        </c:scaling>
        <c:delete val="0"/>
        <c:axPos val="b"/>
        <c:numFmt formatCode="yy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0710432"/>
        <c:crosses val="autoZero"/>
        <c:auto val="1"/>
        <c:lblOffset val="100"/>
        <c:baseTimeUnit val="years"/>
      </c:dateAx>
      <c:valAx>
        <c:axId val="140710432"/>
        <c:scaling>
          <c:orientation val="minMax"/>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0714752"/>
        <c:crossesAt val="46387"/>
        <c:crossBetween val="midCat"/>
      </c:valAx>
      <c:spPr>
        <a:noFill/>
        <a:ln>
          <a:noFill/>
        </a:ln>
        <a:effectLst/>
      </c:spPr>
    </c:plotArea>
    <c:legend>
      <c:legendPos val="b"/>
      <c:legendEntry>
        <c:idx val="0"/>
        <c:delete val="1"/>
      </c:legendEntry>
      <c:legendEntry>
        <c:idx val="5"/>
        <c:delete val="1"/>
      </c:legendEntry>
      <c:legendEntry>
        <c:idx val="6"/>
        <c:delete val="1"/>
      </c:legendEntry>
      <c:legendEntry>
        <c:idx val="7"/>
        <c:delete val="1"/>
      </c:legendEntry>
      <c:legendEntry>
        <c:idx val="8"/>
        <c:delete val="1"/>
      </c:legendEntry>
      <c:legendEntry>
        <c:idx val="9"/>
        <c:delete val="1"/>
      </c:legendEntry>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Arial" panose="020B0604020202020204" pitchFamily="34" charset="0"/>
          <a:cs typeface="Arial" panose="020B0604020202020204" pitchFamily="34" charset="0"/>
        </a:defRPr>
      </a:pPr>
      <a:endParaRPr lang="en-US"/>
    </a:p>
  </c:txPr>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947887657921864E-2"/>
          <c:y val="0.10084543078403113"/>
          <c:w val="0.92200154642679422"/>
          <c:h val="0.71320507232032138"/>
        </c:manualLayout>
      </c:layout>
      <c:areaChart>
        <c:grouping val="stacked"/>
        <c:varyColors val="0"/>
        <c:ser>
          <c:idx val="0"/>
          <c:order val="0"/>
          <c:tx>
            <c:strRef>
              <c:f>'Data 3.4'!$B$5</c:f>
              <c:strCache>
                <c:ptCount val="1"/>
                <c:pt idx="0">
                  <c:v>Fan chart base</c:v>
                </c:pt>
              </c:strCache>
            </c:strRef>
          </c:tx>
          <c:spPr>
            <a:no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3.4'!$C$5:$K$5</c:f>
              <c:numCache>
                <c:formatCode>0.0</c:formatCode>
                <c:ptCount val="9"/>
                <c:pt idx="0">
                  <c:v>38.64175378956616</c:v>
                </c:pt>
                <c:pt idx="1">
                  <c:v>41.691972114109745</c:v>
                </c:pt>
                <c:pt idx="2">
                  <c:v>41.871556596509535</c:v>
                </c:pt>
                <c:pt idx="3">
                  <c:v>40.954238158119864</c:v>
                </c:pt>
                <c:pt idx="4">
                  <c:v>39.01765977067145</c:v>
                </c:pt>
                <c:pt idx="5">
                  <c:v>37.232154727845774</c:v>
                </c:pt>
                <c:pt idx="6">
                  <c:v>34.73974368755426</c:v>
                </c:pt>
                <c:pt idx="7">
                  <c:v>30.650777572643339</c:v>
                </c:pt>
                <c:pt idx="8">
                  <c:v>24.805702759938843</c:v>
                </c:pt>
              </c:numCache>
            </c:numRef>
          </c:val>
          <c:extLst>
            <c:ext xmlns:c16="http://schemas.microsoft.com/office/drawing/2014/chart" uri="{C3380CC4-5D6E-409C-BE32-E72D297353CC}">
              <c16:uniqueId val="{00000000-A6B4-4146-B8AB-1653C516DBBC}"/>
            </c:ext>
          </c:extLst>
        </c:ser>
        <c:ser>
          <c:idx val="1"/>
          <c:order val="1"/>
          <c:tx>
            <c:strRef>
              <c:f>'Data 3.4'!$B$6</c:f>
              <c:strCache>
                <c:ptCount val="1"/>
                <c:pt idx="0">
                  <c:v>10-90 percentiles</c:v>
                </c:pt>
              </c:strCache>
            </c:strRef>
          </c:tx>
          <c:spPr>
            <a:solidFill>
              <a:srgbClr val="0083AC">
                <a:alpha val="2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3.4'!$C$6:$K$6</c:f>
              <c:numCache>
                <c:formatCode>0.0</c:formatCode>
                <c:ptCount val="9"/>
                <c:pt idx="3">
                  <c:v>0</c:v>
                </c:pt>
                <c:pt idx="4">
                  <c:v>1.594409732405017</c:v>
                </c:pt>
                <c:pt idx="5">
                  <c:v>2.2998963286540932</c:v>
                </c:pt>
                <c:pt idx="6">
                  <c:v>2.9403495524975582</c:v>
                </c:pt>
                <c:pt idx="7">
                  <c:v>3.8143822825068856</c:v>
                </c:pt>
                <c:pt idx="8">
                  <c:v>5.028782309124578</c:v>
                </c:pt>
              </c:numCache>
            </c:numRef>
          </c:val>
          <c:extLst>
            <c:ext xmlns:c16="http://schemas.microsoft.com/office/drawing/2014/chart" uri="{C3380CC4-5D6E-409C-BE32-E72D297353CC}">
              <c16:uniqueId val="{00000001-A6B4-4146-B8AB-1653C516DBBC}"/>
            </c:ext>
          </c:extLst>
        </c:ser>
        <c:ser>
          <c:idx val="2"/>
          <c:order val="2"/>
          <c:tx>
            <c:strRef>
              <c:f>'Data 3.4'!$B$7</c:f>
              <c:strCache>
                <c:ptCount val="1"/>
                <c:pt idx="0">
                  <c:v>20-80 percentiles</c:v>
                </c:pt>
              </c:strCache>
            </c:strRef>
          </c:tx>
          <c:spPr>
            <a:solidFill>
              <a:srgbClr val="0083AC">
                <a:alpha val="4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3.4'!$C$7:$K$7</c:f>
              <c:numCache>
                <c:formatCode>0.0</c:formatCode>
                <c:ptCount val="9"/>
                <c:pt idx="3">
                  <c:v>0</c:v>
                </c:pt>
                <c:pt idx="4">
                  <c:v>1.1496815925391608</c:v>
                </c:pt>
                <c:pt idx="5">
                  <c:v>1.6583870632886553</c:v>
                </c:pt>
                <c:pt idx="6">
                  <c:v>2.1201988970790384</c:v>
                </c:pt>
                <c:pt idx="7">
                  <c:v>2.7504379884152019</c:v>
                </c:pt>
                <c:pt idx="8">
                  <c:v>3.6261058473133234</c:v>
                </c:pt>
              </c:numCache>
            </c:numRef>
          </c:val>
          <c:extLst>
            <c:ext xmlns:c16="http://schemas.microsoft.com/office/drawing/2014/chart" uri="{C3380CC4-5D6E-409C-BE32-E72D297353CC}">
              <c16:uniqueId val="{00000002-A6B4-4146-B8AB-1653C516DBBC}"/>
            </c:ext>
          </c:extLst>
        </c:ser>
        <c:ser>
          <c:idx val="3"/>
          <c:order val="3"/>
          <c:tx>
            <c:strRef>
              <c:f>'Data 3.4'!$B$8</c:f>
              <c:strCache>
                <c:ptCount val="1"/>
                <c:pt idx="0">
                  <c:v>30-70 percentiles</c:v>
                </c:pt>
              </c:strCache>
            </c:strRef>
          </c:tx>
          <c:spPr>
            <a:solidFill>
              <a:srgbClr val="0083AC">
                <a:alpha val="6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3.4'!$C$8:$K$8</c:f>
              <c:numCache>
                <c:formatCode>0.0</c:formatCode>
                <c:ptCount val="9"/>
                <c:pt idx="3">
                  <c:v>0</c:v>
                </c:pt>
                <c:pt idx="4">
                  <c:v>0.98236053032905857</c:v>
                </c:pt>
                <c:pt idx="5">
                  <c:v>1.4170305983459519</c:v>
                </c:pt>
                <c:pt idx="6">
                  <c:v>1.8116317826204602</c:v>
                </c:pt>
                <c:pt idx="7">
                  <c:v>2.3501478483006273</c:v>
                </c:pt>
                <c:pt idx="8">
                  <c:v>3.0983737465333756</c:v>
                </c:pt>
              </c:numCache>
            </c:numRef>
          </c:val>
          <c:extLst>
            <c:ext xmlns:c16="http://schemas.microsoft.com/office/drawing/2014/chart" uri="{C3380CC4-5D6E-409C-BE32-E72D297353CC}">
              <c16:uniqueId val="{00000003-A6B4-4146-B8AB-1653C516DBBC}"/>
            </c:ext>
          </c:extLst>
        </c:ser>
        <c:ser>
          <c:idx val="4"/>
          <c:order val="4"/>
          <c:tx>
            <c:strRef>
              <c:f>'Data 3.4'!$B$9</c:f>
              <c:strCache>
                <c:ptCount val="1"/>
                <c:pt idx="0">
                  <c:v>40-60 percentiles</c:v>
                </c:pt>
              </c:strCache>
            </c:strRef>
          </c:tx>
          <c:spPr>
            <a:solidFill>
              <a:srgbClr val="0083AC">
                <a:alpha val="8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3.4'!$C$9:$K$9</c:f>
              <c:numCache>
                <c:formatCode>0.0</c:formatCode>
                <c:ptCount val="9"/>
                <c:pt idx="3">
                  <c:v>0</c:v>
                </c:pt>
                <c:pt idx="4">
                  <c:v>0.91818876208411615</c:v>
                </c:pt>
                <c:pt idx="5">
                  <c:v>1.324464420913529</c:v>
                </c:pt>
                <c:pt idx="6">
                  <c:v>1.6932886577592139</c:v>
                </c:pt>
                <c:pt idx="7">
                  <c:v>2.1966266731247672</c:v>
                </c:pt>
                <c:pt idx="8">
                  <c:v>2.8959754254891115</c:v>
                </c:pt>
              </c:numCache>
            </c:numRef>
          </c:val>
          <c:extLst>
            <c:ext xmlns:c16="http://schemas.microsoft.com/office/drawing/2014/chart" uri="{C3380CC4-5D6E-409C-BE32-E72D297353CC}">
              <c16:uniqueId val="{00000004-A6B4-4146-B8AB-1653C516DBBC}"/>
            </c:ext>
          </c:extLst>
        </c:ser>
        <c:ser>
          <c:idx val="5"/>
          <c:order val="5"/>
          <c:tx>
            <c:strRef>
              <c:f>'Data 3.4'!$B$10</c:f>
              <c:strCache>
                <c:ptCount val="1"/>
                <c:pt idx="0">
                  <c:v>40-60 percentiles top</c:v>
                </c:pt>
              </c:strCache>
            </c:strRef>
          </c:tx>
          <c:spPr>
            <a:solidFill>
              <a:srgbClr val="0083AC">
                <a:alpha val="8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3.4'!$C$10:$K$10</c:f>
              <c:numCache>
                <c:formatCode>0.0</c:formatCode>
                <c:ptCount val="9"/>
                <c:pt idx="3">
                  <c:v>0</c:v>
                </c:pt>
                <c:pt idx="4">
                  <c:v>0.91818876208411615</c:v>
                </c:pt>
                <c:pt idx="5">
                  <c:v>1.324464420913529</c:v>
                </c:pt>
                <c:pt idx="6">
                  <c:v>1.6932886577592139</c:v>
                </c:pt>
                <c:pt idx="7">
                  <c:v>2.1966266731247672</c:v>
                </c:pt>
                <c:pt idx="8">
                  <c:v>2.8959754254891115</c:v>
                </c:pt>
              </c:numCache>
            </c:numRef>
          </c:val>
          <c:extLst>
            <c:ext xmlns:c16="http://schemas.microsoft.com/office/drawing/2014/chart" uri="{C3380CC4-5D6E-409C-BE32-E72D297353CC}">
              <c16:uniqueId val="{00000005-A6B4-4146-B8AB-1653C516DBBC}"/>
            </c:ext>
          </c:extLst>
        </c:ser>
        <c:ser>
          <c:idx val="6"/>
          <c:order val="6"/>
          <c:tx>
            <c:strRef>
              <c:f>'Data 3.4'!$B$11</c:f>
              <c:strCache>
                <c:ptCount val="1"/>
                <c:pt idx="0">
                  <c:v>30-70 percentiles top</c:v>
                </c:pt>
              </c:strCache>
            </c:strRef>
          </c:tx>
          <c:spPr>
            <a:solidFill>
              <a:srgbClr val="0083AC">
                <a:alpha val="6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3.4'!$C$11:$K$11</c:f>
              <c:numCache>
                <c:formatCode>0.0</c:formatCode>
                <c:ptCount val="9"/>
                <c:pt idx="3">
                  <c:v>0</c:v>
                </c:pt>
                <c:pt idx="4">
                  <c:v>0.98236053032905823</c:v>
                </c:pt>
                <c:pt idx="5">
                  <c:v>1.4170305983459512</c:v>
                </c:pt>
                <c:pt idx="6">
                  <c:v>1.8116317826204593</c:v>
                </c:pt>
                <c:pt idx="7">
                  <c:v>2.3501478483006264</c:v>
                </c:pt>
                <c:pt idx="8">
                  <c:v>3.0983737465333743</c:v>
                </c:pt>
              </c:numCache>
            </c:numRef>
          </c:val>
          <c:extLst>
            <c:ext xmlns:c16="http://schemas.microsoft.com/office/drawing/2014/chart" uri="{C3380CC4-5D6E-409C-BE32-E72D297353CC}">
              <c16:uniqueId val="{00000006-A6B4-4146-B8AB-1653C516DBBC}"/>
            </c:ext>
          </c:extLst>
        </c:ser>
        <c:ser>
          <c:idx val="7"/>
          <c:order val="7"/>
          <c:tx>
            <c:strRef>
              <c:f>'Data 3.4'!$B$12</c:f>
              <c:strCache>
                <c:ptCount val="1"/>
                <c:pt idx="0">
                  <c:v>20-80 percentiles top</c:v>
                </c:pt>
              </c:strCache>
            </c:strRef>
          </c:tx>
          <c:spPr>
            <a:solidFill>
              <a:srgbClr val="0083AC">
                <a:alpha val="4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3.4'!$C$12:$K$12</c:f>
              <c:numCache>
                <c:formatCode>0.0</c:formatCode>
                <c:ptCount val="9"/>
                <c:pt idx="3">
                  <c:v>0</c:v>
                </c:pt>
                <c:pt idx="4">
                  <c:v>1.1496815925391619</c:v>
                </c:pt>
                <c:pt idx="5">
                  <c:v>1.658387063288657</c:v>
                </c:pt>
                <c:pt idx="6">
                  <c:v>2.1201988970790406</c:v>
                </c:pt>
                <c:pt idx="7">
                  <c:v>2.7504379884152046</c:v>
                </c:pt>
                <c:pt idx="8">
                  <c:v>3.626105847313327</c:v>
                </c:pt>
              </c:numCache>
            </c:numRef>
          </c:val>
          <c:extLst>
            <c:ext xmlns:c16="http://schemas.microsoft.com/office/drawing/2014/chart" uri="{C3380CC4-5D6E-409C-BE32-E72D297353CC}">
              <c16:uniqueId val="{00000007-A6B4-4146-B8AB-1653C516DBBC}"/>
            </c:ext>
          </c:extLst>
        </c:ser>
        <c:ser>
          <c:idx val="8"/>
          <c:order val="8"/>
          <c:tx>
            <c:strRef>
              <c:f>'Data 3.4'!$B$13</c:f>
              <c:strCache>
                <c:ptCount val="1"/>
                <c:pt idx="0">
                  <c:v>10-90 percentiles top</c:v>
                </c:pt>
              </c:strCache>
            </c:strRef>
          </c:tx>
          <c:spPr>
            <a:solidFill>
              <a:srgbClr val="0083AC">
                <a:alpha val="20000"/>
              </a:srgbClr>
            </a:solidFill>
            <a:ln>
              <a:noFill/>
            </a:ln>
            <a:effectLst/>
          </c:spP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3.4'!$C$13:$K$13</c:f>
              <c:numCache>
                <c:formatCode>0.0</c:formatCode>
                <c:ptCount val="9"/>
                <c:pt idx="3">
                  <c:v>0</c:v>
                </c:pt>
                <c:pt idx="4">
                  <c:v>1.5944097324050159</c:v>
                </c:pt>
                <c:pt idx="5">
                  <c:v>2.2998963286540919</c:v>
                </c:pt>
                <c:pt idx="6">
                  <c:v>2.9403495524975569</c:v>
                </c:pt>
                <c:pt idx="7">
                  <c:v>3.8143822825068834</c:v>
                </c:pt>
                <c:pt idx="8">
                  <c:v>5.0287823091245754</c:v>
                </c:pt>
              </c:numCache>
            </c:numRef>
          </c:val>
          <c:extLst>
            <c:ext xmlns:c16="http://schemas.microsoft.com/office/drawing/2014/chart" uri="{C3380CC4-5D6E-409C-BE32-E72D297353CC}">
              <c16:uniqueId val="{00000008-A6B4-4146-B8AB-1653C516DBBC}"/>
            </c:ext>
          </c:extLst>
        </c:ser>
        <c:dLbls>
          <c:showLegendKey val="0"/>
          <c:showVal val="0"/>
          <c:showCatName val="0"/>
          <c:showSerName val="0"/>
          <c:showPercent val="0"/>
          <c:showBubbleSize val="0"/>
        </c:dLbls>
        <c:axId val="25152128"/>
        <c:axId val="250542447"/>
      </c:areaChart>
      <c:lineChart>
        <c:grouping val="standard"/>
        <c:varyColors val="0"/>
        <c:ser>
          <c:idx val="9"/>
          <c:order val="9"/>
          <c:tx>
            <c:strRef>
              <c:f>'Data 3.4'!$B$14</c:f>
              <c:strCache>
                <c:ptCount val="1"/>
                <c:pt idx="0">
                  <c:v>Central forecast</c:v>
                </c:pt>
              </c:strCache>
            </c:strRef>
          </c:tx>
          <c:spPr>
            <a:ln w="38100" cap="rnd">
              <a:solidFill>
                <a:srgbClr val="3E403A"/>
              </a:solidFill>
              <a:round/>
            </a:ln>
            <a:effectLst/>
          </c:spPr>
          <c:marker>
            <c:symbol val="none"/>
          </c:marker>
          <c:cat>
            <c:numRef>
              <c:f>'Data 3.4'!$C$4:$K$4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3.4'!$C$14:$K$14</c:f>
              <c:numCache>
                <c:formatCode>0.0</c:formatCode>
                <c:ptCount val="9"/>
                <c:pt idx="0">
                  <c:v>38.64175378956616</c:v>
                </c:pt>
                <c:pt idx="1">
                  <c:v>41.691972114109745</c:v>
                </c:pt>
                <c:pt idx="2">
                  <c:v>41.871556596509535</c:v>
                </c:pt>
                <c:pt idx="3">
                  <c:v>40.954238158119864</c:v>
                </c:pt>
                <c:pt idx="4">
                  <c:v>43.662300388028804</c:v>
                </c:pt>
                <c:pt idx="5">
                  <c:v>43.931933139047999</c:v>
                </c:pt>
                <c:pt idx="6">
                  <c:v>43.305212577510531</c:v>
                </c:pt>
                <c:pt idx="7">
                  <c:v>41.762372364990824</c:v>
                </c:pt>
                <c:pt idx="8">
                  <c:v>39.454940088399233</c:v>
                </c:pt>
              </c:numCache>
            </c:numRef>
          </c:val>
          <c:smooth val="0"/>
          <c:extLst>
            <c:ext xmlns:c16="http://schemas.microsoft.com/office/drawing/2014/chart" uri="{C3380CC4-5D6E-409C-BE32-E72D297353CC}">
              <c16:uniqueId val="{00000009-A6B4-4146-B8AB-1653C516DBBC}"/>
            </c:ext>
          </c:extLst>
        </c:ser>
        <c:dLbls>
          <c:showLegendKey val="0"/>
          <c:showVal val="0"/>
          <c:showCatName val="0"/>
          <c:showSerName val="0"/>
          <c:showPercent val="0"/>
          <c:showBubbleSize val="0"/>
        </c:dLbls>
        <c:marker val="1"/>
        <c:smooth val="0"/>
        <c:axId val="25152128"/>
        <c:axId val="250542447"/>
      </c:lineChart>
      <c:dateAx>
        <c:axId val="25152128"/>
        <c:scaling>
          <c:orientation val="minMax"/>
        </c:scaling>
        <c:delete val="0"/>
        <c:axPos val="b"/>
        <c:numFmt formatCode="yy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50542447"/>
        <c:crosses val="autoZero"/>
        <c:auto val="1"/>
        <c:lblOffset val="100"/>
        <c:baseTimeUnit val="years"/>
      </c:dateAx>
      <c:valAx>
        <c:axId val="250542447"/>
        <c:scaling>
          <c:orientation val="minMax"/>
          <c:min val="20"/>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5152128"/>
        <c:crossesAt val="46387"/>
        <c:crossBetween val="midCat"/>
      </c:valAx>
      <c:spPr>
        <a:noFill/>
        <a:ln>
          <a:noFill/>
        </a:ln>
        <a:effectLst/>
      </c:spPr>
    </c:plotArea>
    <c:legend>
      <c:legendPos val="b"/>
      <c:legendEntry>
        <c:idx val="0"/>
        <c:delete val="1"/>
      </c:legendEntry>
      <c:legendEntry>
        <c:idx val="5"/>
        <c:delete val="1"/>
      </c:legendEntry>
      <c:legendEntry>
        <c:idx val="6"/>
        <c:delete val="1"/>
      </c:legendEntry>
      <c:legendEntry>
        <c:idx val="7"/>
        <c:delete val="1"/>
      </c:legendEntry>
      <c:legendEntry>
        <c:idx val="8"/>
        <c:delete val="1"/>
      </c:legendEntry>
      <c:legendEntry>
        <c:idx val="9"/>
        <c:delete val="1"/>
      </c:legendEntry>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Arial" panose="020B0604020202020204" pitchFamily="34" charset="0"/>
          <a:cs typeface="Arial" panose="020B0604020202020204" pitchFamily="34" charset="0"/>
        </a:defRPr>
      </a:pPr>
      <a:endParaRPr lang="en-US"/>
    </a:p>
  </c:txPr>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788717730848188E-2"/>
          <c:y val="0.10294400988067737"/>
          <c:w val="0.91789684663171678"/>
          <c:h val="0.70690945179190545"/>
        </c:manualLayout>
      </c:layout>
      <c:areaChart>
        <c:grouping val="stacked"/>
        <c:varyColors val="0"/>
        <c:ser>
          <c:idx val="0"/>
          <c:order val="0"/>
          <c:tx>
            <c:strRef>
              <c:f>'Data 3.5'!$B$5</c:f>
              <c:strCache>
                <c:ptCount val="1"/>
                <c:pt idx="0">
                  <c:v>Fan chart base</c:v>
                </c:pt>
              </c:strCache>
            </c:strRef>
          </c:tx>
          <c:spPr>
            <a:no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3.5'!$C$5:$K$5</c:f>
              <c:numCache>
                <c:formatCode>0.0</c:formatCode>
                <c:ptCount val="9"/>
                <c:pt idx="0">
                  <c:v>45.669902719329464</c:v>
                </c:pt>
                <c:pt idx="1">
                  <c:v>43.201745006629316</c:v>
                </c:pt>
                <c:pt idx="2">
                  <c:v>41.202470401382762</c:v>
                </c:pt>
                <c:pt idx="3">
                  <c:v>38.870365577057221</c:v>
                </c:pt>
                <c:pt idx="4">
                  <c:v>31.130459884720935</c:v>
                </c:pt>
                <c:pt idx="5">
                  <c:v>26.11520600383168</c:v>
                </c:pt>
                <c:pt idx="6">
                  <c:v>24.073706719139075</c:v>
                </c:pt>
                <c:pt idx="7">
                  <c:v>23.484406755870658</c:v>
                </c:pt>
                <c:pt idx="8">
                  <c:v>23.071037819685912</c:v>
                </c:pt>
              </c:numCache>
            </c:numRef>
          </c:val>
          <c:extLst>
            <c:ext xmlns:c16="http://schemas.microsoft.com/office/drawing/2014/chart" uri="{C3380CC4-5D6E-409C-BE32-E72D297353CC}">
              <c16:uniqueId val="{00000000-7B0F-4253-ABBD-A1CDF0B519C4}"/>
            </c:ext>
          </c:extLst>
        </c:ser>
        <c:ser>
          <c:idx val="1"/>
          <c:order val="1"/>
          <c:tx>
            <c:strRef>
              <c:f>'Data 3.5'!$B$6</c:f>
              <c:strCache>
                <c:ptCount val="1"/>
                <c:pt idx="0">
                  <c:v>10-90 percentiles</c:v>
                </c:pt>
              </c:strCache>
            </c:strRef>
          </c:tx>
          <c:spPr>
            <a:solidFill>
              <a:srgbClr val="0083AC">
                <a:alpha val="2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3.5'!$C$6:$K$6</c:f>
              <c:numCache>
                <c:formatCode>0.0</c:formatCode>
                <c:ptCount val="9"/>
                <c:pt idx="3">
                  <c:v>0</c:v>
                </c:pt>
                <c:pt idx="4">
                  <c:v>2.6495855316956449</c:v>
                </c:pt>
                <c:pt idx="5">
                  <c:v>3.8920081808962967</c:v>
                </c:pt>
                <c:pt idx="6">
                  <c:v>4.5785261529344323</c:v>
                </c:pt>
                <c:pt idx="7">
                  <c:v>5.0445960701360173</c:v>
                </c:pt>
                <c:pt idx="8">
                  <c:v>5.6153562401941866</c:v>
                </c:pt>
              </c:numCache>
            </c:numRef>
          </c:val>
          <c:extLst>
            <c:ext xmlns:c16="http://schemas.microsoft.com/office/drawing/2014/chart" uri="{C3380CC4-5D6E-409C-BE32-E72D297353CC}">
              <c16:uniqueId val="{00000001-7B0F-4253-ABBD-A1CDF0B519C4}"/>
            </c:ext>
          </c:extLst>
        </c:ser>
        <c:ser>
          <c:idx val="2"/>
          <c:order val="2"/>
          <c:tx>
            <c:strRef>
              <c:f>'Data 3.5'!$B$7</c:f>
              <c:strCache>
                <c:ptCount val="1"/>
                <c:pt idx="0">
                  <c:v>20-80 percentiles</c:v>
                </c:pt>
              </c:strCache>
            </c:strRef>
          </c:tx>
          <c:spPr>
            <a:solidFill>
              <a:srgbClr val="0083AC">
                <a:alpha val="4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3.5'!$C$7:$K$7</c:f>
              <c:numCache>
                <c:formatCode>0.0</c:formatCode>
                <c:ptCount val="9"/>
                <c:pt idx="3">
                  <c:v>0</c:v>
                </c:pt>
                <c:pt idx="4">
                  <c:v>1.9105375812362189</c:v>
                </c:pt>
                <c:pt idx="5">
                  <c:v>2.8064117225619469</c:v>
                </c:pt>
                <c:pt idx="6">
                  <c:v>3.3014394807085368</c:v>
                </c:pt>
                <c:pt idx="7">
                  <c:v>3.6375086815874482</c:v>
                </c:pt>
                <c:pt idx="8">
                  <c:v>4.0490669203098077</c:v>
                </c:pt>
              </c:numCache>
            </c:numRef>
          </c:val>
          <c:extLst>
            <c:ext xmlns:c16="http://schemas.microsoft.com/office/drawing/2014/chart" uri="{C3380CC4-5D6E-409C-BE32-E72D297353CC}">
              <c16:uniqueId val="{00000002-7B0F-4253-ABBD-A1CDF0B519C4}"/>
            </c:ext>
          </c:extLst>
        </c:ser>
        <c:ser>
          <c:idx val="3"/>
          <c:order val="3"/>
          <c:tx>
            <c:strRef>
              <c:f>'Data 3.5'!$B$8</c:f>
              <c:strCache>
                <c:ptCount val="1"/>
                <c:pt idx="0">
                  <c:v>30-70 percentiles</c:v>
                </c:pt>
              </c:strCache>
            </c:strRef>
          </c:tx>
          <c:spPr>
            <a:solidFill>
              <a:srgbClr val="0083AC">
                <a:alpha val="6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3.5'!$C$8:$K$8</c:f>
              <c:numCache>
                <c:formatCode>0.0</c:formatCode>
                <c:ptCount val="9"/>
                <c:pt idx="3">
                  <c:v>0</c:v>
                </c:pt>
                <c:pt idx="4">
                  <c:v>1.6324839187619504</c:v>
                </c:pt>
                <c:pt idx="5">
                  <c:v>2.3979753402929562</c:v>
                </c:pt>
                <c:pt idx="6">
                  <c:v>2.8209583072085755</c:v>
                </c:pt>
                <c:pt idx="7">
                  <c:v>3.1081170479809037</c:v>
                </c:pt>
                <c:pt idx="8">
                  <c:v>3.4597783881956898</c:v>
                </c:pt>
              </c:numCache>
            </c:numRef>
          </c:val>
          <c:extLst>
            <c:ext xmlns:c16="http://schemas.microsoft.com/office/drawing/2014/chart" uri="{C3380CC4-5D6E-409C-BE32-E72D297353CC}">
              <c16:uniqueId val="{00000003-7B0F-4253-ABBD-A1CDF0B519C4}"/>
            </c:ext>
          </c:extLst>
        </c:ser>
        <c:ser>
          <c:idx val="4"/>
          <c:order val="4"/>
          <c:tx>
            <c:strRef>
              <c:f>'Data 3.5'!$B$9</c:f>
              <c:strCache>
                <c:ptCount val="1"/>
                <c:pt idx="0">
                  <c:v>40-60 percentiles</c:v>
                </c:pt>
              </c:strCache>
            </c:strRef>
          </c:tx>
          <c:spPr>
            <a:solidFill>
              <a:srgbClr val="0083AC">
                <a:alpha val="8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3.5'!$C$9:$K$9</c:f>
              <c:numCache>
                <c:formatCode>0.0</c:formatCode>
                <c:ptCount val="9"/>
                <c:pt idx="3">
                  <c:v>0</c:v>
                </c:pt>
                <c:pt idx="4">
                  <c:v>1.5258434578882869</c:v>
                </c:pt>
                <c:pt idx="5">
                  <c:v>2.2413298796464245</c:v>
                </c:pt>
                <c:pt idx="6">
                  <c:v>2.6366818861493986</c:v>
                </c:pt>
                <c:pt idx="7">
                  <c:v>2.905082255027267</c:v>
                </c:pt>
                <c:pt idx="8">
                  <c:v>3.2337716523267468</c:v>
                </c:pt>
              </c:numCache>
            </c:numRef>
          </c:val>
          <c:extLst>
            <c:ext xmlns:c16="http://schemas.microsoft.com/office/drawing/2014/chart" uri="{C3380CC4-5D6E-409C-BE32-E72D297353CC}">
              <c16:uniqueId val="{00000004-7B0F-4253-ABBD-A1CDF0B519C4}"/>
            </c:ext>
          </c:extLst>
        </c:ser>
        <c:ser>
          <c:idx val="5"/>
          <c:order val="5"/>
          <c:tx>
            <c:strRef>
              <c:f>'Data 3.5'!$B$10</c:f>
              <c:strCache>
                <c:ptCount val="1"/>
                <c:pt idx="0">
                  <c:v>40-60 percentiles top</c:v>
                </c:pt>
              </c:strCache>
            </c:strRef>
          </c:tx>
          <c:spPr>
            <a:solidFill>
              <a:srgbClr val="0083AC">
                <a:alpha val="8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3.5'!$C$10:$K$10</c:f>
              <c:numCache>
                <c:formatCode>0.0</c:formatCode>
                <c:ptCount val="9"/>
                <c:pt idx="3">
                  <c:v>0</c:v>
                </c:pt>
                <c:pt idx="4">
                  <c:v>1.5258434578882869</c:v>
                </c:pt>
                <c:pt idx="5">
                  <c:v>2.2413298796464245</c:v>
                </c:pt>
                <c:pt idx="6">
                  <c:v>2.6366818861493986</c:v>
                </c:pt>
                <c:pt idx="7">
                  <c:v>2.905082255027267</c:v>
                </c:pt>
                <c:pt idx="8">
                  <c:v>3.2337716523267468</c:v>
                </c:pt>
              </c:numCache>
            </c:numRef>
          </c:val>
          <c:extLst>
            <c:ext xmlns:c16="http://schemas.microsoft.com/office/drawing/2014/chart" uri="{C3380CC4-5D6E-409C-BE32-E72D297353CC}">
              <c16:uniqueId val="{00000005-7B0F-4253-ABBD-A1CDF0B519C4}"/>
            </c:ext>
          </c:extLst>
        </c:ser>
        <c:ser>
          <c:idx val="6"/>
          <c:order val="6"/>
          <c:tx>
            <c:strRef>
              <c:f>'Data 3.5'!$B$11</c:f>
              <c:strCache>
                <c:ptCount val="1"/>
                <c:pt idx="0">
                  <c:v>30-70 percentiles top</c:v>
                </c:pt>
              </c:strCache>
            </c:strRef>
          </c:tx>
          <c:spPr>
            <a:solidFill>
              <a:srgbClr val="0083AC">
                <a:alpha val="6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3.5'!$C$11:$K$11</c:f>
              <c:numCache>
                <c:formatCode>0.0</c:formatCode>
                <c:ptCount val="9"/>
                <c:pt idx="3">
                  <c:v>0</c:v>
                </c:pt>
                <c:pt idx="4">
                  <c:v>1.6324839187619498</c:v>
                </c:pt>
                <c:pt idx="5">
                  <c:v>2.3979753402929549</c:v>
                </c:pt>
                <c:pt idx="6">
                  <c:v>2.8209583072085742</c:v>
                </c:pt>
                <c:pt idx="7">
                  <c:v>3.1081170479809028</c:v>
                </c:pt>
                <c:pt idx="8">
                  <c:v>3.4597783881956881</c:v>
                </c:pt>
              </c:numCache>
            </c:numRef>
          </c:val>
          <c:extLst>
            <c:ext xmlns:c16="http://schemas.microsoft.com/office/drawing/2014/chart" uri="{C3380CC4-5D6E-409C-BE32-E72D297353CC}">
              <c16:uniqueId val="{00000006-7B0F-4253-ABBD-A1CDF0B519C4}"/>
            </c:ext>
          </c:extLst>
        </c:ser>
        <c:ser>
          <c:idx val="7"/>
          <c:order val="7"/>
          <c:tx>
            <c:strRef>
              <c:f>'Data 3.5'!$B$12</c:f>
              <c:strCache>
                <c:ptCount val="1"/>
                <c:pt idx="0">
                  <c:v>20-80 percentiles top</c:v>
                </c:pt>
              </c:strCache>
            </c:strRef>
          </c:tx>
          <c:spPr>
            <a:solidFill>
              <a:srgbClr val="0083AC">
                <a:alpha val="4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3.5'!$C$12:$K$12</c:f>
              <c:numCache>
                <c:formatCode>0.0</c:formatCode>
                <c:ptCount val="9"/>
                <c:pt idx="3">
                  <c:v>0</c:v>
                </c:pt>
                <c:pt idx="4">
                  <c:v>1.9105375812362209</c:v>
                </c:pt>
                <c:pt idx="5">
                  <c:v>2.80641172256195</c:v>
                </c:pt>
                <c:pt idx="6">
                  <c:v>3.3014394807085399</c:v>
                </c:pt>
                <c:pt idx="7">
                  <c:v>3.6375086815874522</c:v>
                </c:pt>
                <c:pt idx="8">
                  <c:v>4.0490669203098122</c:v>
                </c:pt>
              </c:numCache>
            </c:numRef>
          </c:val>
          <c:extLst>
            <c:ext xmlns:c16="http://schemas.microsoft.com/office/drawing/2014/chart" uri="{C3380CC4-5D6E-409C-BE32-E72D297353CC}">
              <c16:uniqueId val="{00000007-7B0F-4253-ABBD-A1CDF0B519C4}"/>
            </c:ext>
          </c:extLst>
        </c:ser>
        <c:ser>
          <c:idx val="8"/>
          <c:order val="8"/>
          <c:tx>
            <c:strRef>
              <c:f>'Data 3.5'!$B$13</c:f>
              <c:strCache>
                <c:ptCount val="1"/>
                <c:pt idx="0">
                  <c:v>10-90 percentiles top</c:v>
                </c:pt>
              </c:strCache>
            </c:strRef>
          </c:tx>
          <c:spPr>
            <a:solidFill>
              <a:srgbClr val="0083AC">
                <a:alpha val="20000"/>
              </a:srgbClr>
            </a:solidFill>
            <a:ln>
              <a:noFill/>
            </a:ln>
            <a:effectLst/>
          </c:spP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3.5'!$C$13:$K$13</c:f>
              <c:numCache>
                <c:formatCode>0.0</c:formatCode>
                <c:ptCount val="9"/>
                <c:pt idx="3">
                  <c:v>0</c:v>
                </c:pt>
                <c:pt idx="4">
                  <c:v>2.6495855316956436</c:v>
                </c:pt>
                <c:pt idx="5">
                  <c:v>3.892008180896295</c:v>
                </c:pt>
                <c:pt idx="6">
                  <c:v>4.5785261529344305</c:v>
                </c:pt>
                <c:pt idx="7">
                  <c:v>5.0445960701360155</c:v>
                </c:pt>
                <c:pt idx="8">
                  <c:v>5.6153562401941839</c:v>
                </c:pt>
              </c:numCache>
            </c:numRef>
          </c:val>
          <c:extLst>
            <c:ext xmlns:c16="http://schemas.microsoft.com/office/drawing/2014/chart" uri="{C3380CC4-5D6E-409C-BE32-E72D297353CC}">
              <c16:uniqueId val="{00000008-7B0F-4253-ABBD-A1CDF0B519C4}"/>
            </c:ext>
          </c:extLst>
        </c:ser>
        <c:dLbls>
          <c:showLegendKey val="0"/>
          <c:showVal val="0"/>
          <c:showCatName val="0"/>
          <c:showSerName val="0"/>
          <c:showPercent val="0"/>
          <c:showBubbleSize val="0"/>
        </c:dLbls>
        <c:axId val="228412367"/>
        <c:axId val="228417167"/>
      </c:areaChart>
      <c:lineChart>
        <c:grouping val="standard"/>
        <c:varyColors val="0"/>
        <c:ser>
          <c:idx val="9"/>
          <c:order val="9"/>
          <c:tx>
            <c:strRef>
              <c:f>'Data 3.5'!$B$14</c:f>
              <c:strCache>
                <c:ptCount val="1"/>
                <c:pt idx="0">
                  <c:v>Central forecast</c:v>
                </c:pt>
              </c:strCache>
            </c:strRef>
          </c:tx>
          <c:spPr>
            <a:ln w="38100" cap="rnd">
              <a:solidFill>
                <a:srgbClr val="3E403A"/>
              </a:solidFill>
              <a:round/>
            </a:ln>
            <a:effectLst/>
          </c:spPr>
          <c:marker>
            <c:symbol val="none"/>
          </c:marker>
          <c:cat>
            <c:numRef>
              <c:f>'Data 3.5'!$C$4:$K$4</c:f>
              <c:numCache>
                <c:formatCode>yyyy</c:formatCode>
                <c:ptCount val="9"/>
                <c:pt idx="0">
                  <c:v>45107</c:v>
                </c:pt>
                <c:pt idx="1">
                  <c:v>45473</c:v>
                </c:pt>
                <c:pt idx="2">
                  <c:v>45838</c:v>
                </c:pt>
                <c:pt idx="3">
                  <c:v>46203</c:v>
                </c:pt>
                <c:pt idx="4">
                  <c:v>46568</c:v>
                </c:pt>
                <c:pt idx="5">
                  <c:v>46934</c:v>
                </c:pt>
                <c:pt idx="6">
                  <c:v>47299</c:v>
                </c:pt>
                <c:pt idx="7">
                  <c:v>47664</c:v>
                </c:pt>
                <c:pt idx="8">
                  <c:v>48029</c:v>
                </c:pt>
              </c:numCache>
            </c:numRef>
          </c:cat>
          <c:val>
            <c:numRef>
              <c:f>'Data 3.5'!$C$14:$K$14</c:f>
              <c:numCache>
                <c:formatCode>0.0</c:formatCode>
                <c:ptCount val="9"/>
                <c:pt idx="0">
                  <c:v>45.669902719329464</c:v>
                </c:pt>
                <c:pt idx="1">
                  <c:v>43.201745006629316</c:v>
                </c:pt>
                <c:pt idx="2">
                  <c:v>41.202470401382762</c:v>
                </c:pt>
                <c:pt idx="3">
                  <c:v>38.870365577057221</c:v>
                </c:pt>
                <c:pt idx="4">
                  <c:v>38.848910374303038</c:v>
                </c:pt>
                <c:pt idx="5">
                  <c:v>37.452931127229306</c:v>
                </c:pt>
                <c:pt idx="6">
                  <c:v>37.411312546140017</c:v>
                </c:pt>
                <c:pt idx="7">
                  <c:v>38.179710810602295</c:v>
                </c:pt>
                <c:pt idx="8">
                  <c:v>39.429011020712345</c:v>
                </c:pt>
              </c:numCache>
            </c:numRef>
          </c:val>
          <c:smooth val="0"/>
          <c:extLst>
            <c:ext xmlns:c16="http://schemas.microsoft.com/office/drawing/2014/chart" uri="{C3380CC4-5D6E-409C-BE32-E72D297353CC}">
              <c16:uniqueId val="{00000009-7B0F-4253-ABBD-A1CDF0B519C4}"/>
            </c:ext>
          </c:extLst>
        </c:ser>
        <c:dLbls>
          <c:showLegendKey val="0"/>
          <c:showVal val="0"/>
          <c:showCatName val="0"/>
          <c:showSerName val="0"/>
          <c:showPercent val="0"/>
          <c:showBubbleSize val="0"/>
        </c:dLbls>
        <c:marker val="1"/>
        <c:smooth val="0"/>
        <c:axId val="228412367"/>
        <c:axId val="228417167"/>
      </c:lineChart>
      <c:dateAx>
        <c:axId val="228412367"/>
        <c:scaling>
          <c:orientation val="minMax"/>
        </c:scaling>
        <c:delete val="0"/>
        <c:axPos val="b"/>
        <c:numFmt formatCode="yyyy"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28417167"/>
        <c:crosses val="autoZero"/>
        <c:auto val="1"/>
        <c:lblOffset val="100"/>
        <c:baseTimeUnit val="years"/>
      </c:dateAx>
      <c:valAx>
        <c:axId val="228417167"/>
        <c:scaling>
          <c:orientation val="minMax"/>
        </c:scaling>
        <c:delete val="0"/>
        <c:axPos val="l"/>
        <c:majorGridlines>
          <c:spPr>
            <a:ln w="9525" cap="flat" cmpd="sng" algn="ctr">
              <a:solidFill>
                <a:srgbClr val="A9A7A5"/>
              </a:solidFill>
              <a:round/>
            </a:ln>
            <a:effectLst/>
          </c:spPr>
        </c:majorGridlines>
        <c:numFmt formatCode="0" sourceLinked="0"/>
        <c:majorTickMark val="none"/>
        <c:minorTickMark val="none"/>
        <c:tickLblPos val="low"/>
        <c:spPr>
          <a:noFill/>
          <a:ln>
            <a:solidFill>
              <a:srgbClr val="000000"/>
            </a:solid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28412367"/>
        <c:crossesAt val="46387"/>
        <c:crossBetween val="midCat"/>
      </c:valAx>
      <c:spPr>
        <a:noFill/>
        <a:ln>
          <a:noFill/>
        </a:ln>
        <a:effectLst/>
      </c:spPr>
    </c:plotArea>
    <c:legend>
      <c:legendPos val="b"/>
      <c:legendEntry>
        <c:idx val="0"/>
        <c:delete val="1"/>
      </c:legendEntry>
      <c:legendEntry>
        <c:idx val="5"/>
        <c:delete val="1"/>
      </c:legendEntry>
      <c:legendEntry>
        <c:idx val="6"/>
        <c:delete val="1"/>
      </c:legendEntry>
      <c:legendEntry>
        <c:idx val="7"/>
        <c:delete val="1"/>
      </c:legendEntry>
      <c:legendEntry>
        <c:idx val="8"/>
        <c:delete val="1"/>
      </c:legendEntry>
      <c:legendEntry>
        <c:idx val="9"/>
        <c:delete val="1"/>
      </c:legendEntry>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Arial" panose="020B0604020202020204" pitchFamily="34" charset="0"/>
          <a:cs typeface="Arial" panose="020B0604020202020204" pitchFamily="34" charset="0"/>
        </a:defRPr>
      </a:pPr>
      <a:endParaRPr lang="en-US"/>
    </a:p>
  </c:txPr>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22094353590411E-2"/>
          <c:y val="0.11153144439622213"/>
          <c:w val="0.90817481660946231"/>
          <c:h val="0.62959555252443833"/>
        </c:manualLayout>
      </c:layout>
      <c:barChart>
        <c:barDir val="col"/>
        <c:grouping val="clustered"/>
        <c:varyColors val="0"/>
        <c:ser>
          <c:idx val="0"/>
          <c:order val="0"/>
          <c:tx>
            <c:strRef>
              <c:f>'Data 3.6'!$C$4</c:f>
              <c:strCache>
                <c:ptCount val="1"/>
                <c:pt idx="0">
                  <c:v>Budget Update</c:v>
                </c:pt>
              </c:strCache>
            </c:strRef>
          </c:tx>
          <c:spPr>
            <a:solidFill>
              <a:srgbClr val="67A854"/>
            </a:solidFill>
            <a:ln>
              <a:noFill/>
            </a:ln>
            <a:effectLst/>
          </c:spPr>
          <c:invertIfNegative val="0"/>
          <c:cat>
            <c:numRef>
              <c:extLst>
                <c:ext xmlns:c15="http://schemas.microsoft.com/office/drawing/2012/chart" uri="{02D57815-91ED-43cb-92C2-25804820EDAC}">
                  <c15:fullRef>
                    <c15:sqref>'Data 3.6'!$B$6:$B$32</c15:sqref>
                  </c15:fullRef>
                </c:ext>
              </c:extLst>
              <c:f>'Data 3.6'!$B$23:$B$32</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'Data 3.6'!$C$6:$C$32</c15:sqref>
                  </c15:fullRef>
                </c:ext>
              </c:extLst>
              <c:f>'Data 3.6'!$C$23:$C$32</c:f>
              <c:numCache>
                <c:formatCode>General</c:formatCode>
                <c:ptCount val="10"/>
                <c:pt idx="0">
                  <c:v>39</c:v>
                </c:pt>
                <c:pt idx="1">
                  <c:v>78</c:v>
                </c:pt>
                <c:pt idx="2">
                  <c:v>72</c:v>
                </c:pt>
                <c:pt idx="3">
                  <c:v>76</c:v>
                </c:pt>
                <c:pt idx="4">
                  <c:v>84</c:v>
                </c:pt>
                <c:pt idx="5">
                  <c:v>76</c:v>
                </c:pt>
                <c:pt idx="6">
                  <c:v>76</c:v>
                </c:pt>
                <c:pt idx="7">
                  <c:v>70</c:v>
                </c:pt>
                <c:pt idx="8">
                  <c:v>72</c:v>
                </c:pt>
                <c:pt idx="9">
                  <c:v>64</c:v>
                </c:pt>
              </c:numCache>
            </c:numRef>
          </c:val>
          <c:extLst>
            <c:ext xmlns:c16="http://schemas.microsoft.com/office/drawing/2014/chart" uri="{C3380CC4-5D6E-409C-BE32-E72D297353CC}">
              <c16:uniqueId val="{00000000-FF72-4034-867F-2F83CDD0FCDB}"/>
            </c:ext>
          </c:extLst>
        </c:ser>
        <c:ser>
          <c:idx val="1"/>
          <c:order val="1"/>
          <c:tx>
            <c:strRef>
              <c:f>'Data 3.6'!$D$4</c:f>
              <c:strCache>
                <c:ptCount val="1"/>
                <c:pt idx="0">
                  <c:v>Half Year Update</c:v>
                </c:pt>
              </c:strCache>
            </c:strRef>
          </c:tx>
          <c:spPr>
            <a:solidFill>
              <a:srgbClr val="0083AC"/>
            </a:solidFill>
            <a:ln>
              <a:noFill/>
            </a:ln>
            <a:effectLst/>
          </c:spPr>
          <c:invertIfNegative val="0"/>
          <c:cat>
            <c:numRef>
              <c:extLst>
                <c:ext xmlns:c15="http://schemas.microsoft.com/office/drawing/2012/chart" uri="{02D57815-91ED-43cb-92C2-25804820EDAC}">
                  <c15:fullRef>
                    <c15:sqref>'Data 3.6'!$B$6:$B$32</c15:sqref>
                  </c15:fullRef>
                </c:ext>
              </c:extLst>
              <c:f>'Data 3.6'!$B$23:$B$32</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'Data 3.6'!$D$6:$D$32</c15:sqref>
                  </c15:fullRef>
                </c:ext>
              </c:extLst>
              <c:f>'Data 3.6'!$D$23:$D$32</c:f>
              <c:numCache>
                <c:formatCode>General</c:formatCode>
                <c:ptCount val="10"/>
                <c:pt idx="0">
                  <c:v>68</c:v>
                </c:pt>
                <c:pt idx="1">
                  <c:v>70</c:v>
                </c:pt>
                <c:pt idx="2">
                  <c:v>76</c:v>
                </c:pt>
                <c:pt idx="3">
                  <c:v>95</c:v>
                </c:pt>
                <c:pt idx="4">
                  <c:v>87</c:v>
                </c:pt>
                <c:pt idx="5">
                  <c:v>78</c:v>
                </c:pt>
                <c:pt idx="6">
                  <c:v>88</c:v>
                </c:pt>
                <c:pt idx="7">
                  <c:v>70</c:v>
                </c:pt>
                <c:pt idx="8">
                  <c:v>66</c:v>
                </c:pt>
              </c:numCache>
            </c:numRef>
          </c:val>
          <c:extLst>
            <c:ext xmlns:c16="http://schemas.microsoft.com/office/drawing/2014/chart" uri="{C3380CC4-5D6E-409C-BE32-E72D297353CC}">
              <c16:uniqueId val="{00000001-FF72-4034-867F-2F83CDD0FCDB}"/>
            </c:ext>
          </c:extLst>
        </c:ser>
        <c:ser>
          <c:idx val="2"/>
          <c:order val="2"/>
          <c:tx>
            <c:strRef>
              <c:f>'Data 3.6'!$E$4</c:f>
              <c:strCache>
                <c:ptCount val="1"/>
                <c:pt idx="0">
                  <c:v>Pre-election Update</c:v>
                </c:pt>
              </c:strCache>
            </c:strRef>
          </c:tx>
          <c:spPr>
            <a:solidFill>
              <a:srgbClr val="3E403A"/>
            </a:solidFill>
            <a:ln>
              <a:noFill/>
            </a:ln>
            <a:effectLst/>
          </c:spPr>
          <c:invertIfNegative val="0"/>
          <c:cat>
            <c:numRef>
              <c:extLst>
                <c:ext xmlns:c15="http://schemas.microsoft.com/office/drawing/2012/chart" uri="{02D57815-91ED-43cb-92C2-25804820EDAC}">
                  <c15:fullRef>
                    <c15:sqref>'Data 3.6'!$B$6:$B$32</c15:sqref>
                  </c15:fullRef>
                </c:ext>
              </c:extLst>
              <c:f>'Data 3.6'!$B$23:$B$32</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'Data 3.6'!$E$6:$E$32</c15:sqref>
                  </c15:fullRef>
                </c:ext>
              </c:extLst>
              <c:f>'Data 3.6'!$E$23:$E$32</c:f>
              <c:numCache>
                <c:formatCode>General</c:formatCode>
                <c:ptCount val="10"/>
                <c:pt idx="0">
                  <c:v>46</c:v>
                </c:pt>
                <c:pt idx="3">
                  <c:v>90</c:v>
                </c:pt>
                <c:pt idx="6">
                  <c:v>83</c:v>
                </c:pt>
                <c:pt idx="9">
                  <c:v>74</c:v>
                </c:pt>
              </c:numCache>
            </c:numRef>
          </c:val>
          <c:extLst>
            <c:ext xmlns:c16="http://schemas.microsoft.com/office/drawing/2014/chart" uri="{C3380CC4-5D6E-409C-BE32-E72D297353CC}">
              <c16:uniqueId val="{00000002-FF72-4034-867F-2F83CDD0FCDB}"/>
            </c:ext>
          </c:extLst>
        </c:ser>
        <c:dLbls>
          <c:showLegendKey val="0"/>
          <c:showVal val="0"/>
          <c:showCatName val="0"/>
          <c:showSerName val="0"/>
          <c:showPercent val="0"/>
          <c:showBubbleSize val="0"/>
        </c:dLbls>
        <c:gapWidth val="219"/>
        <c:overlap val="-27"/>
        <c:axId val="1914042639"/>
        <c:axId val="1914037839"/>
      </c:barChart>
      <c:catAx>
        <c:axId val="1914042639"/>
        <c:scaling>
          <c:orientation val="minMax"/>
        </c:scaling>
        <c:delete val="0"/>
        <c:axPos val="b"/>
        <c:title>
          <c:tx>
            <c:rich>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NZ" b="1"/>
                  <a:t>Year of release</a:t>
                </a:r>
              </a:p>
            </c:rich>
          </c:tx>
          <c:layout>
            <c:manualLayout>
              <c:xMode val="edge"/>
              <c:yMode val="edge"/>
              <c:x val="0.42935680732216164"/>
              <c:y val="0.86905838345010034"/>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6350" cap="flat" cmpd="sng" algn="ctr">
            <a:solidFill>
              <a:srgbClr val="000000"/>
            </a:solidFill>
            <a:round/>
          </a:ln>
          <a:effectLst/>
        </c:spPr>
        <c:txPr>
          <a:bodyPr rot="-5400000" spcFirstLastPara="1" vertOverflow="ellipsis"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914037839"/>
        <c:crossesAt val="0"/>
        <c:auto val="1"/>
        <c:lblAlgn val="ctr"/>
        <c:lblOffset val="100"/>
        <c:noMultiLvlLbl val="0"/>
      </c:catAx>
      <c:valAx>
        <c:axId val="1914037839"/>
        <c:scaling>
          <c:orientation val="minMax"/>
        </c:scaling>
        <c:delete val="0"/>
        <c:axPos val="l"/>
        <c:majorGridlines>
          <c:spPr>
            <a:ln w="9525" cap="flat" cmpd="sng" algn="ctr">
              <a:solidFill>
                <a:srgbClr val="A9A7A5"/>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914042639"/>
        <c:crosses val="autoZero"/>
        <c:crossBetween val="between"/>
        <c:majorUnit val="20"/>
      </c:valAx>
      <c:spPr>
        <a:noFill/>
        <a:ln>
          <a:noFill/>
        </a:ln>
        <a:effectLst/>
      </c:spPr>
    </c:plotArea>
    <c:legend>
      <c:legendPos val="b"/>
      <c:layout>
        <c:manualLayout>
          <c:xMode val="edge"/>
          <c:yMode val="edge"/>
          <c:x val="0.12112627231801212"/>
          <c:y val="0.93218101523451413"/>
          <c:w val="0.73412415489038541"/>
          <c:h val="6.7818984765485826E-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800">
          <a:solidFill>
            <a:sysClr val="windowText" lastClr="000000"/>
          </a:solidFill>
          <a:latin typeface="Arial" panose="020B0604020202020204" pitchFamily="34" charset="0"/>
          <a:cs typeface="Arial" panose="020B0604020202020204" pitchFamily="34" charset="0"/>
        </a:defRPr>
      </a:pPr>
      <a:endParaRPr lang="en-US"/>
    </a:p>
  </c:txPr>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775355003701467E-2"/>
          <c:y val="9.8909707152747633E-2"/>
          <c:w val="0.90587770374856991"/>
          <c:h val="0.58852716638766611"/>
        </c:manualLayout>
      </c:layout>
      <c:barChart>
        <c:barDir val="col"/>
        <c:grouping val="clustered"/>
        <c:varyColors val="0"/>
        <c:ser>
          <c:idx val="2"/>
          <c:order val="0"/>
          <c:tx>
            <c:strRef>
              <c:f>'Data 3.7'!$E$4</c:f>
              <c:strCache>
                <c:ptCount val="1"/>
                <c:pt idx="0">
                  <c:v>Unchanged </c:v>
                </c:pt>
              </c:strCache>
            </c:strRef>
          </c:tx>
          <c:spPr>
            <a:solidFill>
              <a:srgbClr val="0083AC"/>
            </a:solidFill>
            <a:ln>
              <a:noFill/>
            </a:ln>
            <a:effectLst/>
          </c:spPr>
          <c:invertIfNegative val="0"/>
          <c:cat>
            <c:strRef>
              <c:f>'Data 3.7'!$B$5:$B$13</c:f>
              <c:strCache>
                <c:ptCount val="9"/>
                <c:pt idx="0">
                  <c:v>$100m-$200m</c:v>
                </c:pt>
                <c:pt idx="1">
                  <c:v>$200m-$500m</c:v>
                </c:pt>
                <c:pt idx="2">
                  <c:v>$500m-$1b</c:v>
                </c:pt>
                <c:pt idx="3">
                  <c:v>$1b-$2b</c:v>
                </c:pt>
                <c:pt idx="4">
                  <c:v>$2b-$5b</c:v>
                </c:pt>
                <c:pt idx="5">
                  <c:v>$5b-$10b</c:v>
                </c:pt>
                <c:pt idx="6">
                  <c:v>$10b+</c:v>
                </c:pt>
                <c:pt idx="7">
                  <c:v>Unquantified</c:v>
                </c:pt>
                <c:pt idx="8">
                  <c:v>Withheld</c:v>
                </c:pt>
              </c:strCache>
            </c:strRef>
          </c:cat>
          <c:val>
            <c:numRef>
              <c:f>'Data 3.7'!$E$5:$E$13</c:f>
              <c:numCache>
                <c:formatCode>General</c:formatCode>
                <c:ptCount val="9"/>
                <c:pt idx="0">
                  <c:v>9</c:v>
                </c:pt>
                <c:pt idx="1">
                  <c:v>10</c:v>
                </c:pt>
                <c:pt idx="2">
                  <c:v>7</c:v>
                </c:pt>
                <c:pt idx="3">
                  <c:v>2</c:v>
                </c:pt>
                <c:pt idx="4">
                  <c:v>3</c:v>
                </c:pt>
                <c:pt idx="5">
                  <c:v>2</c:v>
                </c:pt>
                <c:pt idx="7">
                  <c:v>14</c:v>
                </c:pt>
                <c:pt idx="8">
                  <c:v>11</c:v>
                </c:pt>
              </c:numCache>
            </c:numRef>
          </c:val>
          <c:extLst>
            <c:ext xmlns:c16="http://schemas.microsoft.com/office/drawing/2014/chart" uri="{C3380CC4-5D6E-409C-BE32-E72D297353CC}">
              <c16:uniqueId val="{00000000-75D5-4525-8B19-6D00839F6B8A}"/>
            </c:ext>
          </c:extLst>
        </c:ser>
        <c:ser>
          <c:idx val="1"/>
          <c:order val="1"/>
          <c:tx>
            <c:strRef>
              <c:f>'Data 3.7'!$D$4</c:f>
              <c:strCache>
                <c:ptCount val="1"/>
                <c:pt idx="0">
                  <c:v>New</c:v>
                </c:pt>
              </c:strCache>
            </c:strRef>
          </c:tx>
          <c:spPr>
            <a:solidFill>
              <a:srgbClr val="67A854"/>
            </a:solidFill>
            <a:ln>
              <a:noFill/>
            </a:ln>
            <a:effectLst/>
          </c:spPr>
          <c:invertIfNegative val="0"/>
          <c:cat>
            <c:strRef>
              <c:f>'Data 3.7'!$B$5:$B$13</c:f>
              <c:strCache>
                <c:ptCount val="9"/>
                <c:pt idx="0">
                  <c:v>$100m-$200m</c:v>
                </c:pt>
                <c:pt idx="1">
                  <c:v>$200m-$500m</c:v>
                </c:pt>
                <c:pt idx="2">
                  <c:v>$500m-$1b</c:v>
                </c:pt>
                <c:pt idx="3">
                  <c:v>$1b-$2b</c:v>
                </c:pt>
                <c:pt idx="4">
                  <c:v>$2b-$5b</c:v>
                </c:pt>
                <c:pt idx="5">
                  <c:v>$5b-$10b</c:v>
                </c:pt>
                <c:pt idx="6">
                  <c:v>$10b+</c:v>
                </c:pt>
                <c:pt idx="7">
                  <c:v>Unquantified</c:v>
                </c:pt>
                <c:pt idx="8">
                  <c:v>Withheld</c:v>
                </c:pt>
              </c:strCache>
            </c:strRef>
          </c:cat>
          <c:val>
            <c:numRef>
              <c:f>'Data 3.7'!$D$5:$D$13</c:f>
              <c:numCache>
                <c:formatCode>General</c:formatCode>
                <c:ptCount val="9"/>
                <c:pt idx="0">
                  <c:v>4</c:v>
                </c:pt>
                <c:pt idx="2">
                  <c:v>1</c:v>
                </c:pt>
                <c:pt idx="6">
                  <c:v>2</c:v>
                </c:pt>
                <c:pt idx="7">
                  <c:v>4</c:v>
                </c:pt>
                <c:pt idx="8">
                  <c:v>3</c:v>
                </c:pt>
              </c:numCache>
            </c:numRef>
          </c:val>
          <c:extLst>
            <c:ext xmlns:c16="http://schemas.microsoft.com/office/drawing/2014/chart" uri="{C3380CC4-5D6E-409C-BE32-E72D297353CC}">
              <c16:uniqueId val="{00000001-75D5-4525-8B19-6D00839F6B8A}"/>
            </c:ext>
          </c:extLst>
        </c:ser>
        <c:ser>
          <c:idx val="0"/>
          <c:order val="2"/>
          <c:tx>
            <c:strRef>
              <c:f>'Data 3.7'!$C$4</c:f>
              <c:strCache>
                <c:ptCount val="1"/>
                <c:pt idx="0">
                  <c:v>Changed</c:v>
                </c:pt>
              </c:strCache>
            </c:strRef>
          </c:tx>
          <c:spPr>
            <a:solidFill>
              <a:srgbClr val="3E403A"/>
            </a:solidFill>
            <a:ln>
              <a:noFill/>
            </a:ln>
            <a:effectLst/>
          </c:spPr>
          <c:invertIfNegative val="0"/>
          <c:cat>
            <c:strRef>
              <c:f>'Data 3.7'!$B$5:$B$13</c:f>
              <c:strCache>
                <c:ptCount val="9"/>
                <c:pt idx="0">
                  <c:v>$100m-$200m</c:v>
                </c:pt>
                <c:pt idx="1">
                  <c:v>$200m-$500m</c:v>
                </c:pt>
                <c:pt idx="2">
                  <c:v>$500m-$1b</c:v>
                </c:pt>
                <c:pt idx="3">
                  <c:v>$1b-$2b</c:v>
                </c:pt>
                <c:pt idx="4">
                  <c:v>$2b-$5b</c:v>
                </c:pt>
                <c:pt idx="5">
                  <c:v>$5b-$10b</c:v>
                </c:pt>
                <c:pt idx="6">
                  <c:v>$10b+</c:v>
                </c:pt>
                <c:pt idx="7">
                  <c:v>Unquantified</c:v>
                </c:pt>
                <c:pt idx="8">
                  <c:v>Withheld</c:v>
                </c:pt>
              </c:strCache>
            </c:strRef>
          </c:cat>
          <c:val>
            <c:numRef>
              <c:f>'Data 3.7'!$C$5:$C$13</c:f>
              <c:numCache>
                <c:formatCode>General</c:formatCode>
                <c:ptCount val="9"/>
                <c:pt idx="0">
                  <c:v>2</c:v>
                </c:pt>
              </c:numCache>
            </c:numRef>
          </c:val>
          <c:extLst>
            <c:ext xmlns:c16="http://schemas.microsoft.com/office/drawing/2014/chart" uri="{C3380CC4-5D6E-409C-BE32-E72D297353CC}">
              <c16:uniqueId val="{00000002-75D5-4525-8B19-6D00839F6B8A}"/>
            </c:ext>
          </c:extLst>
        </c:ser>
        <c:dLbls>
          <c:showLegendKey val="0"/>
          <c:showVal val="0"/>
          <c:showCatName val="0"/>
          <c:showSerName val="0"/>
          <c:showPercent val="0"/>
          <c:showBubbleSize val="0"/>
        </c:dLbls>
        <c:gapWidth val="219"/>
        <c:overlap val="-27"/>
        <c:axId val="864755455"/>
        <c:axId val="864758335"/>
      </c:barChart>
      <c:catAx>
        <c:axId val="864755455"/>
        <c:scaling>
          <c:orientation val="minMax"/>
        </c:scaling>
        <c:delete val="0"/>
        <c:axPos val="b"/>
        <c:title>
          <c:tx>
            <c:rich>
              <a:bodyPr rot="0" spcFirstLastPara="1" vertOverflow="ellipsis" vert="horz" wrap="square" anchor="b" anchorCtr="1"/>
              <a:lstStyle/>
              <a:p>
                <a:pPr>
                  <a:defRPr sz="1800" b="0" i="0" u="none" strike="noStrike" kern="1200" baseline="0">
                    <a:solidFill>
                      <a:sysClr val="windowText" lastClr="000000"/>
                    </a:solidFill>
                    <a:latin typeface="+mn-lt"/>
                    <a:ea typeface="+mn-ea"/>
                    <a:cs typeface="+mn-cs"/>
                  </a:defRPr>
                </a:pPr>
                <a:r>
                  <a:rPr lang="en-NZ" sz="1800" b="1">
                    <a:solidFill>
                      <a:sysClr val="windowText" lastClr="000000"/>
                    </a:solidFill>
                    <a:latin typeface="Arial" panose="020B0604020202020204" pitchFamily="34" charset="0"/>
                    <a:cs typeface="Arial" panose="020B0604020202020204" pitchFamily="34" charset="0"/>
                  </a:rPr>
                  <a:t>Potential fiscal impact ranges across the forecast period</a:t>
                </a:r>
              </a:p>
            </c:rich>
          </c:tx>
          <c:layout>
            <c:manualLayout>
              <c:xMode val="edge"/>
              <c:yMode val="edge"/>
              <c:x val="0.15238644187097275"/>
              <c:y val="0.86209232664815161"/>
            </c:manualLayout>
          </c:layout>
          <c:overlay val="0"/>
          <c:spPr>
            <a:noFill/>
            <a:ln>
              <a:noFill/>
            </a:ln>
            <a:effectLst/>
          </c:spPr>
          <c:txPr>
            <a:bodyPr rot="0" spcFirstLastPara="1" vertOverflow="ellipsis" vert="horz" wrap="square" anchor="b" anchorCtr="1"/>
            <a:lstStyle/>
            <a:p>
              <a:pPr>
                <a:defRPr sz="1800" b="0" i="0" u="none" strike="noStrike" kern="1200" baseline="0">
                  <a:solidFill>
                    <a:sysClr val="windowText" lastClr="000000"/>
                  </a:solidFill>
                  <a:latin typeface="+mn-lt"/>
                  <a:ea typeface="+mn-ea"/>
                  <a:cs typeface="+mn-cs"/>
                </a:defRPr>
              </a:pPr>
              <a:endParaRPr lang="en-US"/>
            </a:p>
          </c:txPr>
        </c:title>
        <c:numFmt formatCode="General" sourceLinked="0"/>
        <c:majorTickMark val="none"/>
        <c:minorTickMark val="out"/>
        <c:tickLblPos val="nextTo"/>
        <c:spPr>
          <a:noFill/>
          <a:ln w="6350" cap="flat" cmpd="sng" algn="ctr">
            <a:solidFill>
              <a:srgbClr val="000000"/>
            </a:solidFill>
            <a:round/>
          </a:ln>
          <a:effectLst/>
        </c:spPr>
        <c:txPr>
          <a:bodyPr rot="-2700000" spcFirstLastPara="1" vertOverflow="ellipsis" wrap="square" anchor="t" anchorCtr="0"/>
          <a:lstStyle/>
          <a:p>
            <a:pPr>
              <a:defRPr sz="16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64758335"/>
        <c:crosses val="autoZero"/>
        <c:auto val="0"/>
        <c:lblAlgn val="ctr"/>
        <c:lblOffset val="100"/>
        <c:noMultiLvlLbl val="0"/>
      </c:catAx>
      <c:valAx>
        <c:axId val="864758335"/>
        <c:scaling>
          <c:orientation val="minMax"/>
          <c:max val="16"/>
        </c:scaling>
        <c:delete val="0"/>
        <c:axPos val="l"/>
        <c:majorGridlines>
          <c:spPr>
            <a:ln w="9525" cap="flat" cmpd="sng" algn="ctr">
              <a:solidFill>
                <a:srgbClr val="A9A7A5"/>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64755455"/>
        <c:crosses val="autoZero"/>
        <c:crossBetween val="between"/>
        <c:majorUnit val="2"/>
      </c:valAx>
      <c:spPr>
        <a:noFill/>
        <a:ln>
          <a:noFill/>
        </a:ln>
        <a:effectLst/>
      </c:spPr>
    </c:plotArea>
    <c:legend>
      <c:legendPos val="b"/>
      <c:layout>
        <c:manualLayout>
          <c:xMode val="edge"/>
          <c:yMode val="edge"/>
          <c:x val="0.18292607890607732"/>
          <c:y val="0.91254013235961307"/>
          <c:w val="0.60810322794214156"/>
          <c:h val="8.1153611582505517E-2"/>
        </c:manualLayout>
      </c:layout>
      <c:overlay val="1"/>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 dir="row">_xlchart.v1.1</cx:f>
      </cx:strDim>
      <cx:numDim type="val">
        <cx:f dir="row">_xlchart.v1.2</cx:f>
      </cx:numDim>
    </cx:data>
  </cx:chartData>
  <cx:chart>
    <cx:plotArea>
      <cx:plotAreaRegion>
        <cx:plotSurface>
          <cx:spPr>
            <a:noFill/>
            <a:ln w="28575">
              <a:prstDash val="sysDash"/>
            </a:ln>
          </cx:spPr>
        </cx:plotSurface>
        <cx:series layoutId="waterfall" uniqueId="{9812F508-6BEB-4438-962A-7C325AF62FF8}" formatIdx="0">
          <cx:tx>
            <cx:txData>
              <cx:f>_xlchart.v1.0</cx:f>
              <cx:v>Figure 2.8: Drivers of NZ Super payment increases</cx:v>
            </cx:txData>
          </cx:tx>
          <cx:spPr>
            <a:ln w="12700">
              <a:noFill/>
            </a:ln>
          </cx:spPr>
          <cx:dataPt idx="0">
            <cx:spPr>
              <a:solidFill>
                <a:srgbClr val="FFFFFF">
                  <a:lumMod val="50000"/>
                </a:srgbClr>
              </a:solidFill>
            </cx:spPr>
          </cx:dataPt>
          <cx:dataPt idx="1">
            <cx:spPr>
              <a:solidFill>
                <a:srgbClr val="0083AC"/>
              </a:solidFill>
            </cx:spPr>
          </cx:dataPt>
          <cx:dataPt idx="2">
            <cx:spPr>
              <a:solidFill>
                <a:srgbClr val="67A854"/>
              </a:solidFill>
            </cx:spPr>
          </cx:dataPt>
          <cx:dataPt idx="3">
            <cx:spPr>
              <a:solidFill>
                <a:srgbClr val="868686"/>
              </a:solidFill>
            </cx:spPr>
          </cx:dataPt>
          <cx:dataPt idx="4">
            <cx:spPr>
              <a:solidFill>
                <a:srgbClr val="FFFFFF">
                  <a:lumMod val="50000"/>
                </a:srgbClr>
              </a:solidFill>
            </cx:spPr>
          </cx:dataPt>
          <cx:dataPt idx="5">
            <cx:spPr>
              <a:solidFill>
                <a:sysClr val="window" lastClr="FFFFFF">
                  <a:lumMod val="65000"/>
                </a:sysClr>
              </a:solidFill>
            </cx:spPr>
          </cx:dataPt>
          <cx:dataLabels pos="ctr">
            <cx:numFmt formatCode="_(* #,##0.0_);_(* (#,##0.0);_(* &quot;-&quot;??_);_(@_)" sourceLinked="0"/>
            <cx:txPr>
              <a:bodyPr spcFirstLastPara="1" vertOverflow="ellipsis" horzOverflow="overflow" wrap="square" lIns="0" tIns="0" rIns="0" bIns="0" anchor="ctr" anchorCtr="1"/>
              <a:lstStyle/>
              <a:p>
                <a:pPr algn="ctr" rtl="0">
                  <a:defRPr sz="1800">
                    <a:solidFill>
                      <a:schemeClr val="bg1"/>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chemeClr val="bg1"/>
                  </a:solidFill>
                  <a:latin typeface="Arial" panose="020B0604020202020204" pitchFamily="34" charset="0"/>
                  <a:cs typeface="Arial" panose="020B0604020202020204" pitchFamily="34" charset="0"/>
                </a:endParaRPr>
              </a:p>
            </cx:txPr>
            <cx:visibility seriesName="0" categoryName="0" value="1"/>
            <cx:separator>, </cx:separator>
          </cx:dataLabels>
          <cx:dataId val="0"/>
          <cx:layoutPr>
            <cx:visibility connectorLines="1"/>
            <cx:subtotals>
              <cx:idx val="0"/>
              <cx:idx val="3"/>
              <cx:idx val="4"/>
            </cx:subtotals>
          </cx:layoutPr>
        </cx:series>
      </cx:plotAreaRegion>
      <cx:axis id="0">
        <cx:catScaling gapWidth="0.5"/>
        <cx:tickLabels/>
        <cx:spPr>
          <a:ln>
            <a:solidFill>
              <a:srgbClr val="A9A7A5"/>
            </a:solidFill>
          </a:ln>
        </cx:spPr>
        <cx:txPr>
          <a:bodyPr spcFirstLastPara="1" vertOverflow="ellipsis" horzOverflow="overflow" wrap="square" lIns="0" tIns="0" rIns="0" bIns="0" anchor="ctr" anchorCtr="1"/>
          <a:lstStyle/>
          <a:p>
            <a:pPr algn="ctr" rtl="0">
              <a:defRPr sz="1800" baseline="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ysClr val="windowText" lastClr="000000"/>
              </a:solidFill>
              <a:latin typeface="Arial" panose="020B0604020202020204" pitchFamily="34" charset="0"/>
              <a:cs typeface="Arial" panose="020B0604020202020204" pitchFamily="34" charset="0"/>
            </a:endParaRPr>
          </a:p>
        </cx:txPr>
      </cx:axis>
      <cx:axis id="1">
        <cx:valScaling max="34" min="22"/>
        <cx:majorGridlines>
          <cx:spPr>
            <a:ln>
              <a:solidFill>
                <a:srgbClr val="A9A7A5"/>
              </a:solidFill>
            </a:ln>
          </cx:spPr>
        </cx:majorGridlines>
        <cx:tickLabels/>
        <cx:numFmt formatCode="#,##0" sourceLinked="0"/>
        <cx:spPr>
          <a:ln>
            <a:noFill/>
          </a:ln>
        </cx:spPr>
        <cx:txPr>
          <a:bodyPr spcFirstLastPara="1" vertOverflow="ellipsis" horzOverflow="overflow" wrap="square" lIns="0" tIns="0" rIns="0" bIns="0" anchor="ctr" anchorCtr="1"/>
          <a:lstStyle/>
          <a:p>
            <a:pPr algn="ctr" rtl="0">
              <a:defRPr sz="180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ysClr val="windowText" lastClr="000000"/>
              </a:solidFill>
              <a:latin typeface="Arial" panose="020B0604020202020204" pitchFamily="34" charset="0"/>
              <a:cs typeface="Arial" panose="020B0604020202020204" pitchFamily="34" charset="0"/>
            </a:endParaRPr>
          </a:p>
        </cx:txPr>
      </cx:axis>
    </cx:plotArea>
  </cx:chart>
  <cx:spPr>
    <a:noFill/>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 dir="row">_xlchart.v1.3</cx:f>
      </cx:strDim>
      <cx:numDim type="val">
        <cx:f dir="row">_xlchart.v1.4</cx:f>
      </cx:numDim>
    </cx:data>
  </cx:chartData>
  <cx:chart>
    <cx:plotArea>
      <cx:plotAreaRegion>
        <cx:plotSurface>
          <cx:spPr>
            <a:noFill/>
            <a:ln w="28575">
              <a:prstDash val="sysDash"/>
            </a:ln>
          </cx:spPr>
        </cx:plotSurface>
        <cx:series layoutId="waterfall" uniqueId="{9812F508-6BEB-4438-962A-7C325AF62FF8}" formatIdx="0">
          <cx:tx>
            <cx:txData>
              <cx:f/>
              <cx:v>Movement in CERF</cx:v>
            </cx:txData>
          </cx:tx>
          <cx:spPr>
            <a:ln w="12700">
              <a:noFill/>
            </a:ln>
          </cx:spPr>
          <cx:dataPt idx="0">
            <cx:spPr>
              <a:solidFill>
                <a:srgbClr val="FFFFFF">
                  <a:lumMod val="50000"/>
                </a:srgbClr>
              </a:solidFill>
            </cx:spPr>
          </cx:dataPt>
          <cx:dataPt idx="1">
            <cx:spPr>
              <a:solidFill>
                <a:srgbClr val="0083AC"/>
              </a:solidFill>
            </cx:spPr>
          </cx:dataPt>
          <cx:dataPt idx="2">
            <cx:spPr>
              <a:solidFill>
                <a:srgbClr val="67A854"/>
              </a:solidFill>
            </cx:spPr>
          </cx:dataPt>
          <cx:dataPt idx="3">
            <cx:spPr>
              <a:solidFill>
                <a:srgbClr val="3E403A"/>
              </a:solidFill>
            </cx:spPr>
          </cx:dataPt>
          <cx:dataPt idx="4">
            <cx:spPr>
              <a:solidFill>
                <a:srgbClr val="FFFFFF">
                  <a:lumMod val="50000"/>
                </a:srgbClr>
              </a:solidFill>
              <a:ln>
                <a:noFill/>
              </a:ln>
            </cx:spPr>
          </cx:dataPt>
          <cx:dataPt idx="5">
            <cx:spPr>
              <a:solidFill>
                <a:sysClr val="window" lastClr="FFFFFF">
                  <a:lumMod val="65000"/>
                </a:sysClr>
              </a:solidFill>
            </cx:spPr>
          </cx:dataPt>
          <cx:dataLabels pos="ctr">
            <cx:numFmt formatCode="_(* #,##0.0_);_(* (#,##0.0);_(* &quot;-&quot;??_);_(@_)" sourceLinked="0"/>
            <cx:txPr>
              <a:bodyPr spcFirstLastPara="1" vertOverflow="ellipsis" horzOverflow="overflow" wrap="square" lIns="0" tIns="0" rIns="0" bIns="0" anchor="ctr" anchorCtr="1"/>
              <a:lstStyle/>
              <a:p>
                <a:pPr algn="ctr" rtl="0">
                  <a:defRPr sz="1800">
                    <a:solidFill>
                      <a:schemeClr val="bg1"/>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chemeClr val="bg1"/>
                  </a:solidFill>
                  <a:latin typeface="Arial" panose="020B0604020202020204" pitchFamily="34" charset="0"/>
                  <a:cs typeface="Arial" panose="020B0604020202020204" pitchFamily="34" charset="0"/>
                </a:endParaRPr>
              </a:p>
            </cx:txPr>
            <cx:visibility seriesName="0" categoryName="0" value="1"/>
            <cx:separator>, </cx:separator>
          </cx:dataLabels>
          <cx:dataId val="0"/>
          <cx:layoutPr>
            <cx:visibility connectorLines="1"/>
            <cx:subtotals>
              <cx:idx val="0"/>
              <cx:idx val="4"/>
            </cx:subtotals>
          </cx:layoutPr>
        </cx:series>
      </cx:plotAreaRegion>
      <cx:axis id="0">
        <cx:catScaling gapWidth="0.5"/>
        <cx:tickLabels/>
        <cx:txPr>
          <a:bodyPr spcFirstLastPara="1" vertOverflow="ellipsis" horzOverflow="overflow" wrap="square" lIns="0" tIns="0" rIns="0" bIns="0" anchor="ctr" anchorCtr="1"/>
          <a:lstStyle/>
          <a:p>
            <a:pPr algn="ctr" rtl="0">
              <a:defRPr sz="180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ysClr val="windowText" lastClr="000000"/>
              </a:solidFill>
              <a:latin typeface="Arial" panose="020B0604020202020204" pitchFamily="34" charset="0"/>
              <a:cs typeface="Arial" panose="020B0604020202020204" pitchFamily="34" charset="0"/>
            </a:endParaRPr>
          </a:p>
        </cx:txPr>
      </cx:axis>
      <cx:axis id="1">
        <cx:valScaling max="740" min="600"/>
        <cx:majorGridlines>
          <cx:spPr>
            <a:ln>
              <a:solidFill>
                <a:srgbClr val="A9A7A5"/>
              </a:solidFill>
            </a:ln>
          </cx:spPr>
        </cx:majorGridlines>
        <cx:tickLabels/>
        <cx:numFmt formatCode="#,##0" sourceLinked="0"/>
        <cx:spPr>
          <a:ln>
            <a:noFill/>
          </a:ln>
        </cx:spPr>
        <cx:txPr>
          <a:bodyPr spcFirstLastPara="1" vertOverflow="ellipsis" horzOverflow="overflow" wrap="square" lIns="0" tIns="0" rIns="0" bIns="0" anchor="ctr" anchorCtr="1"/>
          <a:lstStyle/>
          <a:p>
            <a:pPr algn="ctr" rtl="0">
              <a:defRPr sz="180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ysClr val="windowText" lastClr="000000"/>
              </a:solidFill>
              <a:latin typeface="Arial" panose="020B0604020202020204" pitchFamily="34" charset="0"/>
              <a:cs typeface="Arial" panose="020B0604020202020204" pitchFamily="34" charset="0"/>
            </a:endParaRPr>
          </a:p>
        </cx:txPr>
      </cx:axis>
    </cx:plotArea>
  </cx:chart>
  <cx:spPr>
    <a:noFill/>
    <a:ln>
      <a:noFill/>
    </a:ln>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 dir="row">_xlchart.v1.5</cx:f>
      </cx:strDim>
      <cx:numDim type="val">
        <cx:f dir="row">_xlchart.v1.6</cx:f>
      </cx:numDim>
    </cx:data>
  </cx:chartData>
  <cx:chart>
    <cx:plotArea>
      <cx:plotAreaRegion>
        <cx:plotSurface>
          <cx:spPr>
            <a:noFill/>
            <a:ln w="28575">
              <a:prstDash val="sysDash"/>
            </a:ln>
          </cx:spPr>
        </cx:plotSurface>
        <cx:series layoutId="waterfall" uniqueId="{9812F508-6BEB-4438-962A-7C325AF62FF8}" formatIdx="0">
          <cx:tx>
            <cx:txData>
              <cx:f/>
              <cx:v>Movement in CERF</cx:v>
            </cx:txData>
          </cx:tx>
          <cx:spPr>
            <a:ln w="12700">
              <a:noFill/>
            </a:ln>
          </cx:spPr>
          <cx:dataPt idx="0">
            <cx:spPr>
              <a:solidFill>
                <a:srgbClr val="FFFFFF">
                  <a:lumMod val="50000"/>
                </a:srgbClr>
              </a:solidFill>
              <a:ln>
                <a:noFill/>
              </a:ln>
            </cx:spPr>
          </cx:dataPt>
          <cx:dataPt idx="1">
            <cx:spPr>
              <a:solidFill>
                <a:srgbClr val="0083AC"/>
              </a:solidFill>
            </cx:spPr>
          </cx:dataPt>
          <cx:dataPt idx="2">
            <cx:spPr>
              <a:solidFill>
                <a:srgbClr val="C6C4C2"/>
              </a:solidFill>
            </cx:spPr>
          </cx:dataPt>
          <cx:dataPt idx="3">
            <cx:spPr>
              <a:solidFill>
                <a:srgbClr val="67A854"/>
              </a:solidFill>
            </cx:spPr>
          </cx:dataPt>
          <cx:dataPt idx="4">
            <cx:spPr>
              <a:solidFill>
                <a:srgbClr val="FFFFFF">
                  <a:lumMod val="50000"/>
                </a:srgbClr>
              </a:solidFill>
              <a:ln>
                <a:noFill/>
              </a:ln>
            </cx:spPr>
          </cx:dataPt>
          <cx:dataPt idx="5">
            <cx:spPr>
              <a:solidFill>
                <a:sysClr val="window" lastClr="FFFFFF">
                  <a:lumMod val="65000"/>
                </a:sysClr>
              </a:solidFill>
            </cx:spPr>
          </cx:dataPt>
          <cx:dataLabels pos="ctr">
            <cx:numFmt formatCode="_(* #,##0.0_);_(* (#,##0.0);_(* &quot;-&quot;??_);_(@_)" sourceLinked="0"/>
            <cx:txPr>
              <a:bodyPr spcFirstLastPara="1" vertOverflow="ellipsis" horzOverflow="overflow" wrap="square" lIns="0" tIns="0" rIns="0" bIns="0" anchor="ctr" anchorCtr="1"/>
              <a:lstStyle/>
              <a:p>
                <a:pPr algn="ctr" rtl="0">
                  <a:defRPr sz="1800" b="0">
                    <a:solidFill>
                      <a:schemeClr val="bg1"/>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chemeClr val="bg1"/>
                  </a:solidFill>
                  <a:latin typeface="Arial" panose="020B0604020202020204" pitchFamily="34" charset="0"/>
                  <a:cs typeface="Arial" panose="020B0604020202020204" pitchFamily="34" charset="0"/>
                </a:endParaRPr>
              </a:p>
            </cx:txPr>
            <cx:visibility seriesName="0" categoryName="0" value="1"/>
            <cx:separator>, </cx:separator>
            <cx:dataLabel idx="2">
              <cx:numFmt formatCode="_(* #,##0.0_);_(* (#,##0.0);_(* &quot;-&quot;??_);_(@_)" sourceLinked="0"/>
              <cx:txPr>
                <a:bodyPr spcFirstLastPara="1" vertOverflow="ellipsis" horzOverflow="overflow" wrap="square" lIns="0" tIns="0" rIns="0" bIns="0" anchor="ctr" anchorCtr="1"/>
                <a:lstStyle/>
                <a:p>
                  <a:pPr algn="ctr" rtl="0">
                    <a:defRPr sz="1800">
                      <a:solidFill>
                        <a:sysClr val="windowText" lastClr="000000"/>
                      </a:solidFill>
                    </a:defRPr>
                  </a:pPr>
                  <a:r>
                    <a:rPr lang="en-US" sz="1800" b="0" i="0" u="none" strike="noStrike" baseline="0">
                      <a:solidFill>
                        <a:sysClr val="windowText" lastClr="000000"/>
                      </a:solidFill>
                      <a:latin typeface="Arial" panose="020B0604020202020204" pitchFamily="34" charset="0"/>
                      <a:cs typeface="Arial" panose="020B0604020202020204" pitchFamily="34" charset="0"/>
                    </a:rPr>
                    <a:t> (1.6)</a:t>
                  </a:r>
                </a:p>
              </cx:txPr>
              <cx:visibility seriesName="0" categoryName="0" value="1"/>
              <cx:separator>, </cx:separator>
            </cx:dataLabel>
            <cx:dataLabel idx="3">
              <cx:numFmt formatCode="_(* #,##0.0_);_(* (#,##0.0);_(* &quot;-&quot;??_);_(@_)" sourceLinked="0"/>
              <cx:txPr>
                <a:bodyPr spcFirstLastPara="1" vertOverflow="ellipsis" horzOverflow="overflow" wrap="square" lIns="0" tIns="0" rIns="0" bIns="0" anchor="ctr" anchorCtr="1"/>
                <a:lstStyle/>
                <a:p>
                  <a:pPr algn="ctr" rtl="0">
                    <a:defRPr b="0"/>
                  </a:pPr>
                  <a:r>
                    <a:rPr lang="en-US" sz="1800" b="0" i="0" u="none" strike="noStrike" baseline="0">
                      <a:solidFill>
                        <a:schemeClr val="bg1"/>
                      </a:solidFill>
                      <a:latin typeface="Arial" panose="020B0604020202020204" pitchFamily="34" charset="0"/>
                      <a:cs typeface="Arial" panose="020B0604020202020204" pitchFamily="34" charset="0"/>
                    </a:rPr>
                    <a:t> (4.8)</a:t>
                  </a:r>
                </a:p>
              </cx:txPr>
              <cx:visibility seriesName="0" categoryName="0" value="1"/>
              <cx:separator>, </cx:separator>
            </cx:dataLabel>
          </cx:dataLabels>
          <cx:dataId val="0"/>
          <cx:layoutPr>
            <cx:visibility connectorLines="1"/>
            <cx:subtotals>
              <cx:idx val="0"/>
              <cx:idx val="4"/>
            </cx:subtotals>
          </cx:layoutPr>
        </cx:series>
      </cx:plotAreaRegion>
      <cx:axis id="0">
        <cx:catScaling gapWidth="0.5"/>
        <cx:tickLabels/>
        <cx:txPr>
          <a:bodyPr spcFirstLastPara="1" vertOverflow="ellipsis" horzOverflow="overflow" wrap="square" lIns="0" tIns="0" rIns="0" bIns="0" anchor="ctr" anchorCtr="1"/>
          <a:lstStyle/>
          <a:p>
            <a:pPr algn="ctr" rtl="0">
              <a:defRPr sz="1600" baseline="0">
                <a:solidFill>
                  <a:schemeClr val="tx1"/>
                </a:solidFill>
                <a:latin typeface="Arial" panose="020B0604020202020204" pitchFamily="34" charset="0"/>
                <a:ea typeface="Arial" panose="020B0604020202020204" pitchFamily="34" charset="0"/>
                <a:cs typeface="Arial" panose="020B0604020202020204" pitchFamily="34" charset="0"/>
              </a:defRPr>
            </a:pPr>
            <a:endParaRPr lang="en-US" sz="1600" b="0" i="0" u="none" strike="noStrike" baseline="0">
              <a:solidFill>
                <a:schemeClr val="tx1"/>
              </a:solidFill>
              <a:latin typeface="Arial" panose="020B0604020202020204" pitchFamily="34" charset="0"/>
              <a:cs typeface="Arial" panose="020B0604020202020204" pitchFamily="34" charset="0"/>
            </a:endParaRPr>
          </a:p>
        </cx:txPr>
      </cx:axis>
      <cx:axis id="1">
        <cx:valScaling max="510" min="420"/>
        <cx:majorGridlines>
          <cx:spPr>
            <a:ln>
              <a:solidFill>
                <a:srgbClr val="A9A7A5"/>
              </a:solidFill>
            </a:ln>
          </cx:spPr>
        </cx:majorGridlines>
        <cx:tickLabels/>
        <cx:numFmt formatCode="#,##0" sourceLinked="0"/>
        <cx:spPr>
          <a:ln>
            <a:noFill/>
          </a:ln>
        </cx:spPr>
        <cx:txPr>
          <a:bodyPr spcFirstLastPara="1" vertOverflow="ellipsis" horzOverflow="overflow" wrap="square" lIns="0" tIns="0" rIns="0" bIns="0" anchor="ctr" anchorCtr="1"/>
          <a:lstStyle/>
          <a:p>
            <a:pPr algn="ctr" rtl="0">
              <a:defRPr sz="1800">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endParaRPr lang="en-US" sz="1800" b="0" i="0" u="none" strike="noStrike" baseline="0">
              <a:solidFill>
                <a:sysClr val="windowText" lastClr="000000"/>
              </a:solidFill>
              <a:latin typeface="Arial" panose="020B0604020202020204" pitchFamily="34" charset="0"/>
              <a:cs typeface="Arial" panose="020B0604020202020204" pitchFamily="34" charset="0"/>
            </a:endParaRPr>
          </a:p>
        </cx:txPr>
      </cx:axis>
    </cx:plotArea>
  </cx:chart>
  <cx:spPr>
    <a:noFill/>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withinLinear" id="18">
  <a:schemeClr val="accent5"/>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8.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15.xml"/></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bin"/></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19.xml"/></Relationships>
</file>

<file path=xl/chartsheets/_rels/sheet11.xml.rels><?xml version="1.0" encoding="UTF-8" standalone="yes"?>
<Relationships xmlns="http://schemas.openxmlformats.org/package/2006/relationships"><Relationship Id="rId1" Type="http://schemas.openxmlformats.org/officeDocument/2006/relationships/drawing" Target="../drawings/drawing21.xml"/></Relationships>
</file>

<file path=xl/chartsheets/_rels/sheet12.xml.rels><?xml version="1.0" encoding="UTF-8" standalone="yes"?>
<Relationships xmlns="http://schemas.openxmlformats.org/package/2006/relationships"><Relationship Id="rId1" Type="http://schemas.openxmlformats.org/officeDocument/2006/relationships/drawing" Target="../drawings/drawing23.xml"/></Relationships>
</file>

<file path=xl/chartsheets/_rels/sheet13.xml.rels><?xml version="1.0" encoding="UTF-8" standalone="yes"?>
<Relationships xmlns="http://schemas.openxmlformats.org/package/2006/relationships"><Relationship Id="rId1" Type="http://schemas.openxmlformats.org/officeDocument/2006/relationships/drawing" Target="../drawings/drawing25.xml"/></Relationships>
</file>

<file path=xl/chartsheets/_rels/sheet14.xml.rels><?xml version="1.0" encoding="UTF-8" standalone="yes"?>
<Relationships xmlns="http://schemas.openxmlformats.org/package/2006/relationships"><Relationship Id="rId1" Type="http://schemas.openxmlformats.org/officeDocument/2006/relationships/drawing" Target="../drawings/drawing26.xml"/></Relationships>
</file>

<file path=xl/chartsheets/_rels/sheet15.xml.rels><?xml version="1.0" encoding="UTF-8" standalone="yes"?>
<Relationships xmlns="http://schemas.openxmlformats.org/package/2006/relationships"><Relationship Id="rId1" Type="http://schemas.openxmlformats.org/officeDocument/2006/relationships/drawing" Target="../drawings/drawing28.xml"/></Relationships>
</file>

<file path=xl/chartsheets/_rels/sheet16.xml.rels><?xml version="1.0" encoding="UTF-8" standalone="yes"?>
<Relationships xmlns="http://schemas.openxmlformats.org/package/2006/relationships"><Relationship Id="rId1" Type="http://schemas.openxmlformats.org/officeDocument/2006/relationships/drawing" Target="../drawings/drawing30.xml"/></Relationships>
</file>

<file path=xl/chartsheets/_rels/sheet17.xml.rels><?xml version="1.0" encoding="UTF-8" standalone="yes"?>
<Relationships xmlns="http://schemas.openxmlformats.org/package/2006/relationships"><Relationship Id="rId1" Type="http://schemas.openxmlformats.org/officeDocument/2006/relationships/drawing" Target="../drawings/drawing32.xml"/></Relationships>
</file>

<file path=xl/chartsheets/_rels/sheet18.xml.rels><?xml version="1.0" encoding="UTF-8" standalone="yes"?>
<Relationships xmlns="http://schemas.openxmlformats.org/package/2006/relationships"><Relationship Id="rId1" Type="http://schemas.openxmlformats.org/officeDocument/2006/relationships/drawing" Target="../drawings/drawing34.xml"/></Relationships>
</file>

<file path=xl/chartsheets/_rels/sheet19.xml.rels><?xml version="1.0" encoding="UTF-8" standalone="yes"?>
<Relationships xmlns="http://schemas.openxmlformats.org/package/2006/relationships"><Relationship Id="rId1" Type="http://schemas.openxmlformats.org/officeDocument/2006/relationships/drawing" Target="../drawings/drawing36.xml"/></Relationships>
</file>

<file path=xl/chartsheets/_rels/sheet20.xml.rels><?xml version="1.0" encoding="UTF-8" standalone="yes"?>
<Relationships xmlns="http://schemas.openxmlformats.org/package/2006/relationships"><Relationship Id="rId1" Type="http://schemas.openxmlformats.org/officeDocument/2006/relationships/drawing" Target="../drawings/drawing38.xml"/></Relationships>
</file>

<file path=xl/chartsheets/_rels/sheet2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6.bin"/></Relationships>
</file>

<file path=xl/chartsheets/_rels/sheet2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7.bin"/></Relationships>
</file>

<file path=xl/chartsheets/_rels/sheet23.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9.bin"/></Relationships>
</file>

<file path=xl/chartsheets/_rels/sheet24.xml.rels><?xml version="1.0" encoding="UTF-8" standalone="yes"?>
<Relationships xmlns="http://schemas.openxmlformats.org/package/2006/relationships"><Relationship Id="rId1" Type="http://schemas.openxmlformats.org/officeDocument/2006/relationships/drawing" Target="../drawings/drawing46.xml"/></Relationships>
</file>

<file path=xl/chartsheets/_rels/sheet2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1.bin"/></Relationships>
</file>

<file path=xl/chartsheets/_rels/sheet26.xml.rels><?xml version="1.0" encoding="UTF-8" standalone="yes"?>
<Relationships xmlns="http://schemas.openxmlformats.org/package/2006/relationships"><Relationship Id="rId1" Type="http://schemas.openxmlformats.org/officeDocument/2006/relationships/drawing" Target="../drawings/drawing50.xml"/></Relationships>
</file>

<file path=xl/chartsheets/_rels/sheet2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4.bin"/></Relationships>
</file>

<file path=xl/chartsheets/_rels/sheet28.xml.rels><?xml version="1.0" encoding="UTF-8" standalone="yes"?>
<Relationships xmlns="http://schemas.openxmlformats.org/package/2006/relationships"><Relationship Id="rId1" Type="http://schemas.openxmlformats.org/officeDocument/2006/relationships/drawing" Target="../drawings/drawing55.xml"/></Relationships>
</file>

<file path=xl/chartsheets/_rels/sheet29.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6.bin"/></Relationships>
</file>

<file path=xl/chartsheets/_rels/sheet3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8.bin"/></Relationships>
</file>

<file path=xl/chartsheets/_rels/sheet3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20.bin"/></Relationships>
</file>

<file path=xl/chartsheets/_rels/sheet32.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21.bin"/></Relationships>
</file>

<file path=xl/chartsheets/_rels/sheet3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23.bin"/></Relationships>
</file>

<file path=xl/chartsheets/_rels/sheet3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25.bin"/></Relationships>
</file>

<file path=xl/chartsheets/_rels/sheet35.xml.rels><?xml version="1.0" encoding="UTF-8" standalone="yes"?>
<Relationships xmlns="http://schemas.openxmlformats.org/package/2006/relationships"><Relationship Id="rId1" Type="http://schemas.openxmlformats.org/officeDocument/2006/relationships/drawing" Target="../drawings/drawing70.xml"/></Relationships>
</file>

<file path=xl/chartsheets/_rels/sheet36.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28.bin"/></Relationships>
</file>

<file path=xl/chartsheets/_rels/sheet37.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30.bin"/></Relationships>
</file>

<file path=xl/chartsheets/_rels/sheet3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32.bin"/></Relationships>
</file>

<file path=xl/chartsheets/_rels/sheet39.xml.rels><?xml version="1.0" encoding="UTF-8" standalone="yes"?>
<Relationships xmlns="http://schemas.openxmlformats.org/package/2006/relationships"><Relationship Id="rId1" Type="http://schemas.openxmlformats.org/officeDocument/2006/relationships/drawing" Target="../drawings/drawing80.xml"/></Relationships>
</file>

<file path=xl/chartsheets/_rels/sheet40.xml.rels><?xml version="1.0" encoding="UTF-8" standalone="yes"?>
<Relationships xmlns="http://schemas.openxmlformats.org/package/2006/relationships"><Relationship Id="rId1" Type="http://schemas.openxmlformats.org/officeDocument/2006/relationships/drawing" Target="../drawings/drawing82.xml"/></Relationships>
</file>

<file path=xl/chartsheets/_rels/sheet41.xml.rels><?xml version="1.0" encoding="UTF-8" standalone="yes"?>
<Relationships xmlns="http://schemas.openxmlformats.org/package/2006/relationships"><Relationship Id="rId1" Type="http://schemas.openxmlformats.org/officeDocument/2006/relationships/drawing" Target="../drawings/drawing84.xml"/></Relationships>
</file>

<file path=xl/chartsheets/_rels/sheet42.xml.rels><?xml version="1.0" encoding="UTF-8" standalone="yes"?>
<Relationships xmlns="http://schemas.openxmlformats.org/package/2006/relationships"><Relationship Id="rId1" Type="http://schemas.openxmlformats.org/officeDocument/2006/relationships/drawing" Target="../drawings/drawing86.xml"/></Relationships>
</file>

<file path=xl/chartsheets/_rels/sheet43.xml.rels><?xml version="1.0" encoding="UTF-8" standalone="yes"?>
<Relationships xmlns="http://schemas.openxmlformats.org/package/2006/relationships"><Relationship Id="rId1" Type="http://schemas.openxmlformats.org/officeDocument/2006/relationships/drawing" Target="../drawings/drawing88.xml"/></Relationships>
</file>

<file path=xl/chartsheets/_rels/sheet44.xml.rels><?xml version="1.0" encoding="UTF-8" standalone="yes"?>
<Relationships xmlns="http://schemas.openxmlformats.org/package/2006/relationships"><Relationship Id="rId1" Type="http://schemas.openxmlformats.org/officeDocument/2006/relationships/drawing" Target="../drawings/drawing90.xml"/></Relationships>
</file>

<file path=xl/chartsheets/_rels/sheet45.xml.rels><?xml version="1.0" encoding="UTF-8" standalone="yes"?>
<Relationships xmlns="http://schemas.openxmlformats.org/package/2006/relationships"><Relationship Id="rId1" Type="http://schemas.openxmlformats.org/officeDocument/2006/relationships/drawing" Target="../drawings/drawing9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F505C07-CDFF-41C2-8262-8631FFE4F856}">
  <sheetPr>
    <tabColor theme="3" tint="0.79998168889431442"/>
  </sheetPr>
  <sheetViews>
    <sheetView zoomScale="70"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3CC9F6D-69D3-4807-8707-9A2B457C729A}">
  <sheetPr>
    <tabColor theme="3" tint="0.79998168889431442"/>
  </sheetPr>
  <sheetViews>
    <sheetView zoomScale="70"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EE6B551-73E3-4A3C-ABBB-0FD70B0AFF5C}">
  <sheetPr>
    <tabColor theme="3" tint="0.79998168889431442"/>
  </sheetPr>
  <sheetViews>
    <sheetView zoomScale="70" workbookViewId="0"/>
  </sheetViews>
  <pageMargins left="0.7" right="0.7" top="0.75" bottom="0.75" header="0.3" footer="0.3"/>
  <pageSetup paperSize="9" orientation="landscape"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64981CB-51A1-4FBB-9E8E-FDEDBAE4BA0F}">
  <sheetPr codeName="Chart11">
    <tabColor theme="8" tint="0.79998168889431442"/>
  </sheetPr>
  <sheetViews>
    <sheetView zoomScale="70"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F430209-6037-4A2D-B3EA-DA4D9EEB4EF8}">
  <sheetPr codeName="Chart5">
    <tabColor theme="8" tint="0.79998168889431442"/>
  </sheetPr>
  <sheetViews>
    <sheetView zoomScale="115" workbookViewId="0" zoomToFit="1"/>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7B4C908-C694-41D4-A6F2-2BBE70F1BF42}">
  <sheetPr>
    <tabColor theme="8" tint="0.79998168889431442"/>
  </sheetPr>
  <sheetViews>
    <sheetView zoomScale="75" workbookViewId="0" zoomToFit="1"/>
  </sheetViews>
  <pageMargins left="0.7" right="0.7" top="0.75" bottom="0.75" header="0.3" footer="0.3"/>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B3DF889-FB74-41C4-B14C-50AFAF6FB3AE}">
  <sheetPr>
    <tabColor theme="8" tint="0.79998168889431442"/>
  </sheetPr>
  <sheetViews>
    <sheetView zoomScale="80" workbookViewId="0"/>
  </sheetViews>
  <pageMargins left="0.7" right="0.7" top="0.75" bottom="0.75" header="0.3" footer="0.3"/>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7AC8050-09E6-4FBA-A207-8F8C8B222F22}">
  <sheetPr>
    <tabColor theme="8" tint="0.79998168889431442"/>
  </sheetPr>
  <sheetViews>
    <sheetView zoomScale="70" workbookViewId="0"/>
  </sheetViews>
  <pageMargins left="0.7" right="0.7" top="0.75" bottom="0.75" header="0.3" footer="0.3"/>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FEEE3D1-00F3-4384-833E-6821D25A2D15}">
  <sheetPr>
    <tabColor theme="8" tint="0.79998168889431442"/>
  </sheetPr>
  <sheetViews>
    <sheetView zoomScale="70" workbookViewId="0"/>
  </sheetViews>
  <pageMargins left="0.7" right="0.7" top="0.75" bottom="0.75" header="0.3" footer="0.3"/>
  <pageSetup paperSize="9" orientation="landscape" r:id="rId1"/>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20AE1C3-4733-4148-9DCF-5966B620A799}">
  <sheetPr codeName="Chart9">
    <tabColor theme="8" tint="0.79998168889431442"/>
  </sheetPr>
  <sheetViews>
    <sheetView zoomScale="70" workbookViewId="0"/>
  </sheetViews>
  <pageMargins left="0.7" right="0.7" top="0.75" bottom="0.75" header="0.3" footer="0.3"/>
  <drawing r:id="rId1"/>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4C4F888-8013-4250-8A0F-5CC4E989F2D7}">
  <sheetPr codeName="Chart13">
    <tabColor theme="8" tint="0.79998168889431442"/>
  </sheetPr>
  <sheetViews>
    <sheetView zoomScale="70" workbookViewId="0"/>
  </sheetViews>
  <pageMargins left="0.7" right="0.7" top="0.75" bottom="0.75" header="0.3" footer="0.3"/>
  <drawing r:id="rId1"/>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1EA69DD-8130-43E5-BA49-CA57698630DF}">
  <sheetPr>
    <tabColor theme="8" tint="0.79998168889431442"/>
  </sheetPr>
  <sheetViews>
    <sheetView zoomScale="70" workbookViewId="0"/>
  </sheetViews>
  <pageMargins left="0.7" right="0.7" top="0.75" bottom="0.75" header="0.3" footer="0.3"/>
  <drawing r:id="rId1"/>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3A1D6C9-3094-4CAF-84AF-63795560F6CB}">
  <sheetPr>
    <tabColor theme="8" tint="0.79998168889431442"/>
  </sheetPr>
  <sheetViews>
    <sheetView zoomScale="70" workbookViewId="0"/>
  </sheetViews>
  <pageMargins left="0.7" right="0.7" top="0.75" bottom="0.75" header="0.3" footer="0.3"/>
  <drawing r:id="rId1"/>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86CF419-0772-4F88-B0D2-FB88C7D574A4}">
  <sheetPr>
    <tabColor theme="8" tint="0.79998168889431442"/>
  </sheetPr>
  <sheetViews>
    <sheetView zoomScale="70" workbookViewId="0"/>
  </sheetViews>
  <pageMargins left="0.7" right="0.7" top="0.75" bottom="0.75" header="0.3" footer="0.3"/>
  <drawing r:id="rId1"/>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AF57386-98C9-453C-9233-DD90FD2ED445}">
  <sheetPr>
    <tabColor theme="8" tint="0.79998168889431442"/>
  </sheetPr>
  <sheetViews>
    <sheetView zoomScale="70" workbookViewId="0"/>
  </sheetViews>
  <pageMargins left="0.7" right="0.7" top="0.75" bottom="0.75" header="0.3" footer="0.3"/>
  <drawing r:id="rId1"/>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33AFEF0-A61B-44A6-9368-7C5A8B65185E}">
  <sheetPr>
    <tabColor theme="8" tint="0.79998168889431442"/>
  </sheetPr>
  <sheetViews>
    <sheetView zoomScale="70" workbookViewId="0"/>
  </sheetViews>
  <pageMargins left="0.7" right="0.7" top="0.75" bottom="0.75" header="0.3" footer="0.3"/>
  <drawing r:id="rId1"/>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EEEC80C-A7C7-4137-B1B4-02CBC240EA8F}">
  <sheetPr codeName="Chart18">
    <tabColor theme="8" tint="0.79998168889431442"/>
  </sheetPr>
  <sheetViews>
    <sheetView zoomScale="72" workbookViewId="0" zoomToFit="1"/>
  </sheetViews>
  <pageMargins left="0.7" right="0.7" top="0.75" bottom="0.75" header="0.3" footer="0.3"/>
  <drawing r:id="rId1"/>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0875BF6-4CF4-4222-91CC-EAADAA222B6D}">
  <sheetPr codeName="Chart16">
    <tabColor theme="8" tint="0.79998168889431442"/>
  </sheetPr>
  <sheetViews>
    <sheetView zoomScale="75" workbookViewId="0" zoomToFit="1"/>
  </sheetViews>
  <pageMargins left="0.7" right="0.7" top="0.75" bottom="0.75" header="0.3" footer="0.3"/>
  <drawing r:id="rId1"/>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2F0F614-4234-4156-A4C2-41AC72FBEC95}">
  <sheetPr>
    <tabColor theme="8" tint="0.79998168889431442"/>
  </sheetPr>
  <sheetViews>
    <sheetView zoomScale="70" workbookViewId="0"/>
  </sheetViews>
  <pageMargins left="0.7" right="0.7" top="0.75" bottom="0.75" header="0.3" footer="0.3"/>
  <drawing r:id="rId1"/>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1A5BF43-9856-405E-8FC0-F1A4A1B7FC01}">
  <sheetPr>
    <tabColor theme="5" tint="0.79998168889431442"/>
  </sheetPr>
  <sheetViews>
    <sheetView zoomScale="70" workbookViewId="0"/>
  </sheetViews>
  <pageMargins left="0.7" right="0.7" top="0.75" bottom="0.75" header="0.3" footer="0.3"/>
  <drawing r:id="rId1"/>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9B53B5D-3345-48E2-A4C3-5F154AB30F1A}">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8FE4DC3-CD5B-4823-9083-95510C070A76}">
  <sheetPr>
    <tabColor theme="5" tint="0.79998168889431442"/>
  </sheetPr>
  <sheetViews>
    <sheetView zoomScale="70" workbookViewId="0"/>
  </sheetViews>
  <pageMargins left="0.7" right="0.7" top="0.75" bottom="0.75" header="0.3" footer="0.3"/>
  <pageSetup paperSize="9" orientation="landscape" horizontalDpi="300" verticalDpi="300" r:id="rId1"/>
  <drawing r:id="rId2"/>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B73254F-8CAC-4D60-A71A-F1E3B2B28C0D}">
  <sheetPr>
    <tabColor theme="5" tint="0.79998168889431442"/>
  </sheetPr>
  <sheetViews>
    <sheetView zoomScale="70" workbookViewId="0"/>
  </sheetViews>
  <pageMargins left="0.7" right="0.7" top="0.75" bottom="0.75" header="0.3" footer="0.3"/>
  <pageSetup paperSize="9" orientation="landscape" horizontalDpi="300" verticalDpi="300" r:id="rId1"/>
  <drawing r:id="rId2"/>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A3C69DD-A1C4-4016-AFA7-536826A26303}">
  <sheetPr>
    <tabColor theme="5" tint="0.79998168889431442"/>
  </sheetPr>
  <sheetViews>
    <sheetView zoomScale="70" workbookViewId="0"/>
  </sheetViews>
  <pageMargins left="0.7" right="0.7" top="0.75" bottom="0.75" header="0.3" footer="0.3"/>
  <drawing r:id="rId1"/>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62C018D-F094-435A-8F91-2DC1E2FFE16E}">
  <sheetPr>
    <tabColor theme="5" tint="0.79998168889431442"/>
  </sheetPr>
  <sheetViews>
    <sheetView zoomScale="70" workbookViewId="0"/>
  </sheetViews>
  <pageMargins left="0.7" right="0.7" top="0.75" bottom="0.75" header="0.3" footer="0.3"/>
  <pageSetup paperSize="9" orientation="landscape" horizontalDpi="300" verticalDpi="300" r:id="rId1"/>
  <drawing r:id="rId2"/>
</chartsheet>
</file>

<file path=xl/chartsheets/sheet2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41D1936-3999-4B46-94FC-2AC6FDFFEB5B}">
  <sheetPr>
    <tabColor theme="5" tint="0.79998168889431442"/>
  </sheetPr>
  <sheetViews>
    <sheetView zoomScale="70" workbookViewId="0"/>
  </sheetViews>
  <pageMargins left="0.7" right="0.7" top="0.75" bottom="0.75" header="0.3" footer="0.3"/>
  <drawing r:id="rId1"/>
</chartsheet>
</file>

<file path=xl/chartsheets/sheet2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57E9E29-B217-4976-8778-4D6EC9C24D30}">
  <sheetPr>
    <tabColor theme="5" tint="0.79998168889431442"/>
  </sheetPr>
  <sheetViews>
    <sheetView zoomScale="60" workbookViewId="0"/>
  </sheetViews>
  <pageMargins left="0.7" right="0.7" top="0.75" bottom="0.75" header="0.3" footer="0.3"/>
  <pageSetup paperSize="9" orientation="landscape" r:id="rId1"/>
  <drawing r:id="rId2"/>
</chartsheet>
</file>

<file path=xl/chartsheets/sheet2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BB31A24-EAFA-407E-892D-6A724224C157}">
  <sheetPr>
    <tabColor theme="5" tint="0.79998168889431442"/>
  </sheetPr>
  <sheetViews>
    <sheetView zoomScale="70" workbookViewId="0"/>
  </sheetViews>
  <pageMargins left="0.7" right="0.7" top="0.75" bottom="0.75" header="0.3" footer="0.3"/>
  <drawing r:id="rId1"/>
</chartsheet>
</file>

<file path=xl/chartsheets/sheet2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81315FD-2BF0-4F90-A53E-91D4248C8C96}">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3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B272BBB-6C7B-4ED5-842B-5F3AF226E490}">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3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BE9A5F5-38F9-4D49-8A14-71C05E16E740}">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3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8104075-FED9-4C9A-B232-2FF822B30025}">
  <sheetPr>
    <tabColor theme="5" tint="0.79998168889431442"/>
  </sheetPr>
  <sheetViews>
    <sheetView zoomScale="70" workbookViewId="0"/>
  </sheetViews>
  <pageMargins left="0.7" right="0.7" top="0.75" bottom="0.75" header="0.3" footer="0.3"/>
  <pageSetup paperSize="9" orientation="landscape" horizontalDpi="300" verticalDpi="300" r:id="rId1"/>
  <drawing r:id="rId2"/>
</chartsheet>
</file>

<file path=xl/chartsheets/sheet3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8B4C0E9-034C-4C04-BFF8-9E9BD37E2FA0}">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3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87F57C2-F935-452F-B8F7-BE45F05939E7}">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3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AAAAF3B-7F1E-4F1E-8E00-D9A0D7987B24}">
  <sheetPr>
    <tabColor theme="5" tint="0.79998168889431442"/>
  </sheetPr>
  <sheetViews>
    <sheetView zoomScale="70" workbookViewId="0"/>
  </sheetViews>
  <pageMargins left="0.7" right="0.7" top="0.75" bottom="0.75" header="0.3" footer="0.3"/>
  <drawing r:id="rId1"/>
</chartsheet>
</file>

<file path=xl/chartsheets/sheet3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CCF4EC-C700-4D66-9E5C-99E561FAF839}">
  <sheetPr>
    <tabColor theme="5" tint="0.79998168889431442"/>
  </sheetPr>
  <sheetViews>
    <sheetView zoomScale="70" workbookViewId="0"/>
  </sheetViews>
  <pageMargins left="0.75" right="0.75" top="1" bottom="1" header="0.5" footer="0.5"/>
  <pageSetup paperSize="9" orientation="landscape" r:id="rId1"/>
  <headerFooter alignWithMargins="0"/>
  <drawing r:id="rId2"/>
</chartsheet>
</file>

<file path=xl/chartsheets/sheet3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AF2C533-71C4-440E-8F75-00620DB63628}">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3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7EEE989-E212-491A-A517-1A205F9BC86C}">
  <sheetPr>
    <tabColor theme="5" tint="0.79998168889431442"/>
  </sheetPr>
  <sheetViews>
    <sheetView zoomScale="70" workbookViewId="0"/>
  </sheetViews>
  <pageMargins left="0.7" right="0.7" top="0.75" bottom="0.75" header="0.3" footer="0.3"/>
  <pageSetup paperSize="9" orientation="landscape" r:id="rId1"/>
  <drawing r:id="rId2"/>
</chartsheet>
</file>

<file path=xl/chartsheets/sheet3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18346A3-0DAA-49F9-8700-BAA443C510CF}">
  <sheetPr>
    <tabColor theme="9" tint="0.79998168889431442"/>
  </sheetPr>
  <sheetViews>
    <sheetView zoomScale="70" workbookViewId="0"/>
  </sheetViews>
  <pageMargins left="0.7" right="0.7" top="0.75" bottom="0.75" header="0.3" footer="0.3"/>
  <drawing r:id="rId1"/>
</chartsheet>
</file>

<file path=xl/chartsheets/sheet4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3790772-160E-457C-A4D0-E9C1B1810156}">
  <sheetPr>
    <tabColor theme="9" tint="0.79998168889431442"/>
  </sheetPr>
  <sheetViews>
    <sheetView zoomScale="70" workbookViewId="0"/>
  </sheetViews>
  <pageMargins left="0.7" right="0.7" top="0.75" bottom="0.75" header="0.3" footer="0.3"/>
  <drawing r:id="rId1"/>
</chartsheet>
</file>

<file path=xl/chartsheets/sheet4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51BBE45-22E9-4EFF-A8AA-BD01E07C358A}">
  <sheetPr>
    <tabColor theme="9" tint="0.79998168889431442"/>
  </sheetPr>
  <sheetViews>
    <sheetView zoomScale="59" workbookViewId="0" zoomToFit="1"/>
  </sheetViews>
  <pageMargins left="0.7" right="0.7" top="0.75" bottom="0.75" header="0.3" footer="0.3"/>
  <drawing r:id="rId1"/>
</chartsheet>
</file>

<file path=xl/chartsheets/sheet4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B3A21EF-EFBA-4EE7-B129-F19D4524D1E4}">
  <sheetPr>
    <tabColor theme="9" tint="0.79998168889431442"/>
  </sheetPr>
  <sheetViews>
    <sheetView zoomScale="118" workbookViewId="0" zoomToFit="1"/>
  </sheetViews>
  <pageMargins left="0.7" right="0.7" top="0.75" bottom="0.75" header="0.3" footer="0.3"/>
  <drawing r:id="rId1"/>
</chartsheet>
</file>

<file path=xl/chartsheets/sheet4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9E7ECA2-121C-4F0C-92A4-3ED1486FD99B}">
  <sheetPr>
    <tabColor theme="9" tint="0.79998168889431442"/>
  </sheetPr>
  <sheetViews>
    <sheetView zoomScale="111" workbookViewId="0" zoomToFit="1"/>
  </sheetViews>
  <pageMargins left="0.7" right="0.7" top="0.75" bottom="0.75" header="0.3" footer="0.3"/>
  <drawing r:id="rId1"/>
</chartsheet>
</file>

<file path=xl/chartsheets/sheet4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136235F-69D2-41D0-8A7A-699221B2F6A4}">
  <sheetPr codeName="Chart29">
    <tabColor theme="9" tint="0.79998168889431442"/>
  </sheetPr>
  <sheetViews>
    <sheetView zoomScale="70" workbookViewId="0"/>
  </sheetViews>
  <pageMargins left="0.7" right="0.7" top="0.75" bottom="0.75" header="0.3" footer="0.3"/>
  <drawing r:id="rId1"/>
</chartsheet>
</file>

<file path=xl/chartsheets/sheet4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EC8AE26-50E8-4637-86E6-3BD99101940D}">
  <sheetPr codeName="Chart31">
    <tabColor theme="9" tint="0.79998168889431442"/>
  </sheetPr>
  <sheetViews>
    <sheetView zoomScale="70"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52.xml.rels><?xml version="1.0" encoding="UTF-8" standalone="yes"?>
<Relationships xmlns="http://schemas.openxmlformats.org/package/2006/relationships"><Relationship Id="rId2" Type="http://schemas.openxmlformats.org/officeDocument/2006/relationships/chart" Target="../charts/chart27.xml"/><Relationship Id="rId1" Type="http://schemas.microsoft.com/office/2014/relationships/chartEx" Target="../charts/chartEx1.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67.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7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72.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74.xml.rels><?xml version="1.0" encoding="UTF-8" standalone="yes"?>
<Relationships xmlns="http://schemas.openxmlformats.org/package/2006/relationships"><Relationship Id="rId2" Type="http://schemas.openxmlformats.org/officeDocument/2006/relationships/chart" Target="../charts/chart37.xml"/><Relationship Id="rId1" Type="http://schemas.microsoft.com/office/2014/relationships/chartEx" Target="../charts/chartEx2.xml"/></Relationships>
</file>

<file path=xl/drawings/_rels/drawing77.xml.rels><?xml version="1.0" encoding="UTF-8" standalone="yes"?>
<Relationships xmlns="http://schemas.openxmlformats.org/package/2006/relationships"><Relationship Id="rId2" Type="http://schemas.openxmlformats.org/officeDocument/2006/relationships/chart" Target="../charts/chart38.xml"/><Relationship Id="rId1" Type="http://schemas.microsoft.com/office/2014/relationships/chartEx" Target="../charts/chartEx3.xml"/></Relationships>
</file>

<file path=xl/drawings/_rels/drawing80.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82.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84.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8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88.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90.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92.xml.rels><?xml version="1.0" encoding="UTF-8" standalone="yes"?>
<Relationships xmlns="http://schemas.openxmlformats.org/package/2006/relationships"><Relationship Id="rId1"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0</xdr:col>
      <xdr:colOff>1019175</xdr:colOff>
      <xdr:row>11</xdr:row>
      <xdr:rowOff>171450</xdr:rowOff>
    </xdr:to>
    <xdr:pic>
      <xdr:nvPicPr>
        <xdr:cNvPr id="2" name="Picture 1" descr="cc-by">
          <a:extLst>
            <a:ext uri="{FF2B5EF4-FFF2-40B4-BE49-F238E27FC236}">
              <a16:creationId xmlns:a16="http://schemas.microsoft.com/office/drawing/2014/main" id="{EA150DE7-ECB3-41C2-AF01-04936EA4CE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47875"/>
          <a:ext cx="1016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0071" cy="6041571"/>
    <xdr:graphicFrame macro="">
      <xdr:nvGraphicFramePr>
        <xdr:cNvPr id="13" name="Chart 1">
          <a:extLst>
            <a:ext uri="{FF2B5EF4-FFF2-40B4-BE49-F238E27FC236}">
              <a16:creationId xmlns:a16="http://schemas.microsoft.com/office/drawing/2014/main" id="{AD07E17C-8508-7C62-76C0-D665575F5CC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0.00892</cdr:x>
      <cdr:y>0.02007</cdr:y>
    </cdr:from>
    <cdr:to>
      <cdr:x>0.33432</cdr:x>
      <cdr:y>0.10401</cdr:y>
    </cdr:to>
    <cdr:sp macro="" textlink="">
      <cdr:nvSpPr>
        <cdr:cNvPr id="2" name="TextBox 1">
          <a:extLst xmlns:a="http://schemas.openxmlformats.org/drawingml/2006/main">
            <a:ext uri="{FF2B5EF4-FFF2-40B4-BE49-F238E27FC236}">
              <a16:creationId xmlns:a16="http://schemas.microsoft.com/office/drawing/2014/main" id="{41B744E3-F649-E6B2-4C73-5E7A9D947B5D}"/>
            </a:ext>
          </a:extLst>
        </cdr:cNvPr>
        <cdr:cNvSpPr txBox="1"/>
      </cdr:nvSpPr>
      <cdr:spPr>
        <a:xfrm xmlns:a="http://schemas.openxmlformats.org/drawingml/2006/main">
          <a:off x="82826" y="121479"/>
          <a:ext cx="3020392" cy="508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t>Annual average</a:t>
          </a:r>
          <a:r>
            <a:rPr lang="en-NZ" sz="1800" b="1" kern="1200" baseline="0"/>
            <a:t> % change</a:t>
          </a:r>
          <a:endParaRPr lang="en-NZ" sz="1800" b="1" kern="1200"/>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80071" cy="6041571"/>
    <xdr:graphicFrame macro="">
      <xdr:nvGraphicFramePr>
        <xdr:cNvPr id="3" name="Chart 1">
          <a:extLst>
            <a:ext uri="{FF2B5EF4-FFF2-40B4-BE49-F238E27FC236}">
              <a16:creationId xmlns:a16="http://schemas.microsoft.com/office/drawing/2014/main" id="{BC54935F-9E38-272E-8746-7EAF57CB903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0.66674</cdr:x>
      <cdr:y>0.12902</cdr:y>
    </cdr:from>
    <cdr:to>
      <cdr:x>0.83825</cdr:x>
      <cdr:y>0.21604</cdr:y>
    </cdr:to>
    <cdr:sp macro="" textlink="">
      <cdr:nvSpPr>
        <cdr:cNvPr id="7" name="TextBox 6">
          <a:extLst xmlns:a="http://schemas.openxmlformats.org/drawingml/2006/main">
            <a:ext uri="{FF2B5EF4-FFF2-40B4-BE49-F238E27FC236}">
              <a16:creationId xmlns:a16="http://schemas.microsoft.com/office/drawing/2014/main" id="{60CBF5A7-7287-6E0E-49A1-D565A71B6F2F}"/>
            </a:ext>
          </a:extLst>
        </cdr:cNvPr>
        <cdr:cNvSpPr txBox="1"/>
      </cdr:nvSpPr>
      <cdr:spPr>
        <a:xfrm xmlns:a="http://schemas.openxmlformats.org/drawingml/2006/main">
          <a:off x="9286133" y="1170214"/>
          <a:ext cx="2388796" cy="78921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a:latin typeface="Arial" panose="020B0604020202020204" pitchFamily="34" charset="0"/>
              <a:cs typeface="Arial" panose="020B0604020202020204" pitchFamily="34" charset="0"/>
            </a:rPr>
            <a:t>Forecast</a:t>
          </a:r>
        </a:p>
      </cdr:txBody>
    </cdr:sp>
  </cdr:relSizeAnchor>
  <cdr:relSizeAnchor xmlns:cdr="http://schemas.openxmlformats.org/drawingml/2006/chartDrawing">
    <cdr:from>
      <cdr:x>0.40174</cdr:x>
      <cdr:y>0.82667</cdr:y>
    </cdr:from>
    <cdr:to>
      <cdr:x>0.76783</cdr:x>
      <cdr:y>0.90814</cdr:y>
    </cdr:to>
    <cdr:sp macro="" textlink="">
      <cdr:nvSpPr>
        <cdr:cNvPr id="8" name="TextBox 7">
          <a:extLst xmlns:a="http://schemas.openxmlformats.org/drawingml/2006/main">
            <a:ext uri="{FF2B5EF4-FFF2-40B4-BE49-F238E27FC236}">
              <a16:creationId xmlns:a16="http://schemas.microsoft.com/office/drawing/2014/main" id="{BDBEC2D0-B548-EF04-A2EC-A34B0AFE1F00}"/>
            </a:ext>
          </a:extLst>
        </cdr:cNvPr>
        <cdr:cNvSpPr txBox="1"/>
      </cdr:nvSpPr>
      <cdr:spPr>
        <a:xfrm xmlns:a="http://schemas.openxmlformats.org/drawingml/2006/main">
          <a:off x="2798182" y="3750007"/>
          <a:ext cx="2549874" cy="36955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NZ" sz="1800" b="1">
              <a:effectLst/>
              <a:latin typeface="Arial" panose="020B0604020202020204" pitchFamily="34" charset="0"/>
              <a:ea typeface="+mn-ea"/>
              <a:cs typeface="Arial" panose="020B0604020202020204" pitchFamily="34" charset="0"/>
            </a:rPr>
            <a:t>Year ending 30 June</a:t>
          </a:r>
          <a:endParaRPr lang="en-NZ" sz="1800">
            <a:latin typeface="Arial" panose="020B0604020202020204" pitchFamily="34" charset="0"/>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absoluteAnchor>
    <xdr:pos x="0" y="0"/>
    <xdr:ext cx="9280071" cy="6041571"/>
    <xdr:graphicFrame macro="">
      <xdr:nvGraphicFramePr>
        <xdr:cNvPr id="5" name="Chart 1">
          <a:extLst>
            <a:ext uri="{FF2B5EF4-FFF2-40B4-BE49-F238E27FC236}">
              <a16:creationId xmlns:a16="http://schemas.microsoft.com/office/drawing/2014/main" id="{5C4C65AC-B610-717A-3941-841F58C328C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0.26863</cdr:x>
      <cdr:y>0.11349</cdr:y>
    </cdr:from>
    <cdr:to>
      <cdr:x>0.40421</cdr:x>
      <cdr:y>0.1781</cdr:y>
    </cdr:to>
    <cdr:sp macro="" textlink="">
      <cdr:nvSpPr>
        <cdr:cNvPr id="5" name="TextBox 4"/>
        <cdr:cNvSpPr txBox="1"/>
      </cdr:nvSpPr>
      <cdr:spPr>
        <a:xfrm xmlns:a="http://schemas.openxmlformats.org/drawingml/2006/main">
          <a:off x="2495217" y="687917"/>
          <a:ext cx="1259417" cy="3915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80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6"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8"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0.64671</cdr:x>
      <cdr:y>0.12148</cdr:y>
    </cdr:from>
    <cdr:to>
      <cdr:x>0.76679</cdr:x>
      <cdr:y>0.23097</cdr:y>
    </cdr:to>
    <cdr:sp macro="" textlink="">
      <cdr:nvSpPr>
        <cdr:cNvPr id="3" name="TextBox 4"/>
        <cdr:cNvSpPr txBox="1"/>
      </cdr:nvSpPr>
      <cdr:spPr>
        <a:xfrm xmlns:a="http://schemas.openxmlformats.org/drawingml/2006/main">
          <a:off x="9008872" y="1102179"/>
          <a:ext cx="1672736" cy="99332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b="0">
              <a:latin typeface="Arial" pitchFamily="34" charset="0"/>
              <a:cs typeface="Arial" pitchFamily="34" charset="0"/>
            </a:rPr>
            <a:t>Forecast</a:t>
          </a:r>
        </a:p>
      </cdr:txBody>
    </cdr:sp>
  </cdr:relSizeAnchor>
  <cdr:relSizeAnchor xmlns:cdr="http://schemas.openxmlformats.org/drawingml/2006/chartDrawing">
    <cdr:from>
      <cdr:x>0.75754</cdr:x>
      <cdr:y>0.08868</cdr:y>
    </cdr:from>
    <cdr:to>
      <cdr:x>0.97146</cdr:x>
      <cdr:y>0.21649</cdr:y>
    </cdr:to>
    <cdr:sp macro="" textlink="">
      <cdr:nvSpPr>
        <cdr:cNvPr id="7"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0"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0.00788</cdr:x>
      <cdr:y>0</cdr:y>
    </cdr:from>
    <cdr:to>
      <cdr:x>0.19441</cdr:x>
      <cdr:y>0.0575</cdr:y>
    </cdr:to>
    <cdr:sp macro="" textlink="">
      <cdr:nvSpPr>
        <cdr:cNvPr id="11" name="TextBox 1"/>
        <cdr:cNvSpPr txBox="1"/>
      </cdr:nvSpPr>
      <cdr:spPr>
        <a:xfrm xmlns:a="http://schemas.openxmlformats.org/drawingml/2006/main">
          <a:off x="48751" y="0"/>
          <a:ext cx="1154014" cy="2315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NZ" sz="1800" b="1">
              <a:latin typeface="Arial" pitchFamily="34" charset="0"/>
              <a:cs typeface="Arial" pitchFamily="34" charset="0"/>
            </a:rPr>
            <a:t>% of GDP</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280071" cy="6041571"/>
    <xdr:graphicFrame macro="">
      <xdr:nvGraphicFramePr>
        <xdr:cNvPr id="4" name="Chart 1">
          <a:extLst>
            <a:ext uri="{FF2B5EF4-FFF2-40B4-BE49-F238E27FC236}">
              <a16:creationId xmlns:a16="http://schemas.microsoft.com/office/drawing/2014/main" id="{BCBA6DF6-1A1E-5161-A174-B5FD4CE0BB1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287565" cy="6046304"/>
    <xdr:graphicFrame macro="">
      <xdr:nvGraphicFramePr>
        <xdr:cNvPr id="3" name="Chart 1">
          <a:extLst>
            <a:ext uri="{FF2B5EF4-FFF2-40B4-BE49-F238E27FC236}">
              <a16:creationId xmlns:a16="http://schemas.microsoft.com/office/drawing/2014/main" id="{3CE6A500-E559-267D-CF63-AF5C9919BF6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0.01011</cdr:x>
      <cdr:y>0.00547</cdr:y>
    </cdr:from>
    <cdr:to>
      <cdr:x>0.33551</cdr:x>
      <cdr:y>0.15657</cdr:y>
    </cdr:to>
    <cdr:sp macro="" textlink="">
      <cdr:nvSpPr>
        <cdr:cNvPr id="2" name="TextBox 1">
          <a:extLst xmlns:a="http://schemas.openxmlformats.org/drawingml/2006/main">
            <a:ext uri="{FF2B5EF4-FFF2-40B4-BE49-F238E27FC236}">
              <a16:creationId xmlns:a16="http://schemas.microsoft.com/office/drawing/2014/main" id="{9069EA08-F8D3-12A0-ED0F-C71CB0713576}"/>
            </a:ext>
          </a:extLst>
        </cdr:cNvPr>
        <cdr:cNvSpPr txBox="1"/>
      </cdr:nvSpPr>
      <cdr:spPr>
        <a:xfrm xmlns:a="http://schemas.openxmlformats.org/drawingml/2006/main">
          <a:off x="93869" y="33131"/>
          <a:ext cx="3020391"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NZ" sz="1800" b="1" kern="1200">
              <a:solidFill>
                <a:sysClr val="windowText" lastClr="000000"/>
              </a:solidFill>
              <a:latin typeface="+mj-lt"/>
            </a:rPr>
            <a:t>Annual average % change</a:t>
          </a:r>
        </a:p>
      </cdr:txBody>
    </cdr:sp>
  </cdr:relSizeAnchor>
  <cdr:relSizeAnchor xmlns:cdr="http://schemas.openxmlformats.org/drawingml/2006/chartDrawing">
    <cdr:from>
      <cdr:x>0.76681</cdr:x>
      <cdr:y>0.08303</cdr:y>
    </cdr:from>
    <cdr:to>
      <cdr:x>0.98215</cdr:x>
      <cdr:y>0.19982</cdr:y>
    </cdr:to>
    <cdr:sp macro="" textlink="">
      <cdr:nvSpPr>
        <cdr:cNvPr id="3" name="TextBox 2">
          <a:extLst xmlns:a="http://schemas.openxmlformats.org/drawingml/2006/main">
            <a:ext uri="{FF2B5EF4-FFF2-40B4-BE49-F238E27FC236}">
              <a16:creationId xmlns:a16="http://schemas.microsoft.com/office/drawing/2014/main" id="{B926942B-F98F-686C-273B-7ACFEB357D80}"/>
            </a:ext>
          </a:extLst>
        </cdr:cNvPr>
        <cdr:cNvSpPr txBox="1"/>
      </cdr:nvSpPr>
      <cdr:spPr>
        <a:xfrm xmlns:a="http://schemas.openxmlformats.org/drawingml/2006/main">
          <a:off x="7117521" y="502477"/>
          <a:ext cx="1998869" cy="706783"/>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solidFill>
                <a:sysClr val="windowText" lastClr="000000"/>
              </a:solidFill>
            </a:rPr>
            <a:t>Forecast</a:t>
          </a: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13931900" cy="9067800"/>
    <xdr:graphicFrame macro="">
      <xdr:nvGraphicFramePr>
        <xdr:cNvPr id="5" name="Chart 1">
          <a:extLst>
            <a:ext uri="{FF2B5EF4-FFF2-40B4-BE49-F238E27FC236}">
              <a16:creationId xmlns:a16="http://schemas.microsoft.com/office/drawing/2014/main" id="{F5B5B8D6-7C26-AB43-3BF6-C9AFC4E3226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cdr:x>
      <cdr:y>0.01186</cdr:y>
    </cdr:from>
    <cdr:to>
      <cdr:x>0.232</cdr:x>
      <cdr:y>0.06934</cdr:y>
    </cdr:to>
    <cdr:sp macro="" textlink="">
      <cdr:nvSpPr>
        <cdr:cNvPr id="2" name="TextBox 1">
          <a:extLst xmlns:a="http://schemas.openxmlformats.org/drawingml/2006/main">
            <a:ext uri="{FF2B5EF4-FFF2-40B4-BE49-F238E27FC236}">
              <a16:creationId xmlns:a16="http://schemas.microsoft.com/office/drawing/2014/main" id="{EE947398-8FAD-0656-2CF1-CBEB60E841C4}"/>
            </a:ext>
          </a:extLst>
        </cdr:cNvPr>
        <cdr:cNvSpPr txBox="1"/>
      </cdr:nvSpPr>
      <cdr:spPr>
        <a:xfrm xmlns:a="http://schemas.openxmlformats.org/drawingml/2006/main">
          <a:off x="0" y="71783"/>
          <a:ext cx="2153478" cy="3478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solidFill>
                <a:sysClr val="windowText" lastClr="000000"/>
              </a:solidFill>
              <a:latin typeface="+mj-lt"/>
            </a:rPr>
            <a:t>Annual % change</a:t>
          </a:r>
        </a:p>
      </cdr:txBody>
    </cdr:sp>
  </cdr:relSizeAnchor>
  <cdr:relSizeAnchor xmlns:cdr="http://schemas.openxmlformats.org/drawingml/2006/chartDrawing">
    <cdr:from>
      <cdr:x>0.77454</cdr:x>
      <cdr:y>0.10401</cdr:y>
    </cdr:from>
    <cdr:to>
      <cdr:x>0.98275</cdr:x>
      <cdr:y>0.19434</cdr:y>
    </cdr:to>
    <cdr:sp macro="" textlink="">
      <cdr:nvSpPr>
        <cdr:cNvPr id="3" name="TextBox 2">
          <a:extLst xmlns:a="http://schemas.openxmlformats.org/drawingml/2006/main">
            <a:ext uri="{FF2B5EF4-FFF2-40B4-BE49-F238E27FC236}">
              <a16:creationId xmlns:a16="http://schemas.microsoft.com/office/drawing/2014/main" id="{AF92A221-93D6-FBFE-D6B6-F03377F43D6F}"/>
            </a:ext>
          </a:extLst>
        </cdr:cNvPr>
        <cdr:cNvSpPr txBox="1"/>
      </cdr:nvSpPr>
      <cdr:spPr>
        <a:xfrm xmlns:a="http://schemas.openxmlformats.org/drawingml/2006/main">
          <a:off x="7189303" y="629478"/>
          <a:ext cx="1932609" cy="546651"/>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t>Forecast</a:t>
          </a: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13930312" cy="9072562"/>
    <xdr:graphicFrame macro="">
      <xdr:nvGraphicFramePr>
        <xdr:cNvPr id="3" name="Chart 1">
          <a:extLst>
            <a:ext uri="{FF2B5EF4-FFF2-40B4-BE49-F238E27FC236}">
              <a16:creationId xmlns:a16="http://schemas.microsoft.com/office/drawing/2014/main" id="{130C53F4-0693-1837-F23B-F238F29CE95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0.00322</cdr:x>
      <cdr:y>0.00741</cdr:y>
    </cdr:from>
    <cdr:to>
      <cdr:x>0.43381</cdr:x>
      <cdr:y>0.0753</cdr:y>
    </cdr:to>
    <cdr:sp macro="" textlink="">
      <cdr:nvSpPr>
        <cdr:cNvPr id="2" name="TextBox 1">
          <a:extLst xmlns:a="http://schemas.openxmlformats.org/drawingml/2006/main">
            <a:ext uri="{FF2B5EF4-FFF2-40B4-BE49-F238E27FC236}">
              <a16:creationId xmlns:a16="http://schemas.microsoft.com/office/drawing/2014/main" id="{083A972A-EC55-D24F-9F21-2859251DBC09}"/>
            </a:ext>
          </a:extLst>
        </cdr:cNvPr>
        <cdr:cNvSpPr txBox="1"/>
      </cdr:nvSpPr>
      <cdr:spPr>
        <a:xfrm xmlns:a="http://schemas.openxmlformats.org/drawingml/2006/main">
          <a:off x="29883" y="44824"/>
          <a:ext cx="3996765" cy="4108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solidFill>
                <a:sysClr val="windowText" lastClr="000000"/>
              </a:solidFill>
              <a:latin typeface="+mj-lt"/>
            </a:rPr>
            <a:t>US$ per barrel</a:t>
          </a:r>
        </a:p>
      </cdr:txBody>
    </cdr:sp>
  </cdr:relSizeAnchor>
</c:userShapes>
</file>

<file path=xl/drawings/drawing15.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0813E4A8-26C8-CADD-A444-8D23EF6D09E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0.64307</cdr:x>
      <cdr:y>0.02248</cdr:y>
    </cdr:from>
    <cdr:to>
      <cdr:x>0.99197</cdr:x>
      <cdr:y>0.08244</cdr:y>
    </cdr:to>
    <cdr:sp macro="" textlink="">
      <cdr:nvSpPr>
        <cdr:cNvPr id="2" name="TextBox 1">
          <a:extLst xmlns:a="http://schemas.openxmlformats.org/drawingml/2006/main">
            <a:ext uri="{FF2B5EF4-FFF2-40B4-BE49-F238E27FC236}">
              <a16:creationId xmlns:a16="http://schemas.microsoft.com/office/drawing/2014/main" id="{F566B94C-28DD-FDAD-C516-0CBDCF15DF29}"/>
            </a:ext>
          </a:extLst>
        </cdr:cNvPr>
        <cdr:cNvSpPr txBox="1"/>
      </cdr:nvSpPr>
      <cdr:spPr>
        <a:xfrm xmlns:a="http://schemas.openxmlformats.org/drawingml/2006/main">
          <a:off x="5969000" y="136071"/>
          <a:ext cx="3238500" cy="3628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n-NZ" sz="1800" b="1" kern="1200">
              <a:solidFill>
                <a:sysClr val="windowText" lastClr="000000"/>
              </a:solidFill>
              <a:latin typeface="+mj-lt"/>
            </a:rPr>
            <a:t>% of disposable income</a:t>
          </a:r>
        </a:p>
      </cdr:txBody>
    </cdr:sp>
  </cdr:relSizeAnchor>
</c:userShapes>
</file>

<file path=xl/drawings/drawing17.xml><?xml version="1.0" encoding="utf-8"?>
<xdr:wsDr xmlns:xdr="http://schemas.openxmlformats.org/drawingml/2006/spreadsheetDrawing" xmlns:a="http://schemas.openxmlformats.org/drawingml/2006/main">
  <xdr:absoluteAnchor>
    <xdr:pos x="0" y="0"/>
    <xdr:ext cx="9280071" cy="6041571"/>
    <xdr:graphicFrame macro="">
      <xdr:nvGraphicFramePr>
        <xdr:cNvPr id="4" name="Chart 1">
          <a:extLst>
            <a:ext uri="{FF2B5EF4-FFF2-40B4-BE49-F238E27FC236}">
              <a16:creationId xmlns:a16="http://schemas.microsoft.com/office/drawing/2014/main" id="{46D76CB5-2F8A-FD80-4F13-A76153EC6AD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0.00059</cdr:x>
      <cdr:y>0.01277</cdr:y>
    </cdr:from>
    <cdr:to>
      <cdr:x>0.34087</cdr:x>
      <cdr:y>0.10401</cdr:y>
    </cdr:to>
    <cdr:sp macro="" textlink="">
      <cdr:nvSpPr>
        <cdr:cNvPr id="2" name="TextBox 1">
          <a:extLst xmlns:a="http://schemas.openxmlformats.org/drawingml/2006/main">
            <a:ext uri="{FF2B5EF4-FFF2-40B4-BE49-F238E27FC236}">
              <a16:creationId xmlns:a16="http://schemas.microsoft.com/office/drawing/2014/main" id="{57343CE3-FBA4-77E8-8DED-09F42E55ED87}"/>
            </a:ext>
          </a:extLst>
        </cdr:cNvPr>
        <cdr:cNvSpPr txBox="1"/>
      </cdr:nvSpPr>
      <cdr:spPr>
        <a:xfrm xmlns:a="http://schemas.openxmlformats.org/drawingml/2006/main">
          <a:off x="5522" y="77304"/>
          <a:ext cx="3158436" cy="5521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solidFill>
                <a:sysClr val="windowText" lastClr="000000"/>
              </a:solidFill>
              <a:latin typeface="+mj-lt"/>
            </a:rPr>
            <a:t>Annual average % change</a:t>
          </a:r>
        </a:p>
      </cdr:txBody>
    </cdr:sp>
  </cdr:relSizeAnchor>
  <cdr:relSizeAnchor xmlns:cdr="http://schemas.openxmlformats.org/drawingml/2006/chartDrawing">
    <cdr:from>
      <cdr:x>0.76205</cdr:x>
      <cdr:y>0.10493</cdr:y>
    </cdr:from>
    <cdr:to>
      <cdr:x>0.98513</cdr:x>
      <cdr:y>0.1989</cdr:y>
    </cdr:to>
    <cdr:sp macro="" textlink="">
      <cdr:nvSpPr>
        <cdr:cNvPr id="3" name="TextBox 2">
          <a:extLst xmlns:a="http://schemas.openxmlformats.org/drawingml/2006/main">
            <a:ext uri="{FF2B5EF4-FFF2-40B4-BE49-F238E27FC236}">
              <a16:creationId xmlns:a16="http://schemas.microsoft.com/office/drawing/2014/main" id="{8CE46EA5-981E-E47B-DEE5-B95614B16D57}"/>
            </a:ext>
          </a:extLst>
        </cdr:cNvPr>
        <cdr:cNvSpPr txBox="1"/>
      </cdr:nvSpPr>
      <cdr:spPr>
        <a:xfrm xmlns:a="http://schemas.openxmlformats.org/drawingml/2006/main">
          <a:off x="7073348" y="635000"/>
          <a:ext cx="2070652" cy="56873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solidFill>
                <a:sysClr val="windowText" lastClr="000000"/>
              </a:solidFill>
            </a:rPr>
            <a:t>Forecast</a:t>
          </a:r>
        </a:p>
      </cdr:txBody>
    </cdr:sp>
  </cdr:relSizeAnchor>
</c:userShapes>
</file>

<file path=xl/drawings/drawing19.xml><?xml version="1.0" encoding="utf-8"?>
<xdr:wsDr xmlns:xdr="http://schemas.openxmlformats.org/drawingml/2006/spreadsheetDrawing" xmlns:a="http://schemas.openxmlformats.org/drawingml/2006/main">
  <xdr:absoluteAnchor>
    <xdr:pos x="0" y="0"/>
    <xdr:ext cx="13920107" cy="9062357"/>
    <xdr:graphicFrame macro="">
      <xdr:nvGraphicFramePr>
        <xdr:cNvPr id="6" name="Chart 1">
          <a:extLst>
            <a:ext uri="{FF2B5EF4-FFF2-40B4-BE49-F238E27FC236}">
              <a16:creationId xmlns:a16="http://schemas.microsoft.com/office/drawing/2014/main" id="{C1433581-AA66-47E0-C816-2D517ABCBDC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0.00068</cdr:x>
      <cdr:y>0.01154</cdr:y>
    </cdr:from>
    <cdr:to>
      <cdr:x>0.17308</cdr:x>
      <cdr:y>0.06715</cdr:y>
    </cdr:to>
    <cdr:sp macro="" textlink="">
      <cdr:nvSpPr>
        <cdr:cNvPr id="2" name="TextBox 1">
          <a:extLst xmlns:a="http://schemas.openxmlformats.org/drawingml/2006/main">
            <a:ext uri="{FF2B5EF4-FFF2-40B4-BE49-F238E27FC236}">
              <a16:creationId xmlns:a16="http://schemas.microsoft.com/office/drawing/2014/main" id="{FBB28367-4FD7-99E7-DBB6-3FC5752D8527}"/>
            </a:ext>
          </a:extLst>
        </cdr:cNvPr>
        <cdr:cNvSpPr txBox="1"/>
      </cdr:nvSpPr>
      <cdr:spPr>
        <a:xfrm xmlns:a="http://schemas.openxmlformats.org/drawingml/2006/main">
          <a:off x="6350" y="69850"/>
          <a:ext cx="1600200" cy="336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solidFill>
                <a:sysClr val="windowText" lastClr="000000"/>
              </a:solidFill>
              <a:latin typeface="+mj-lt"/>
            </a:rPr>
            <a:t>Index</a:t>
          </a:r>
        </a:p>
      </cdr:txBody>
    </cdr:sp>
  </cdr:relSizeAnchor>
  <cdr:relSizeAnchor xmlns:cdr="http://schemas.openxmlformats.org/drawingml/2006/chartDrawing">
    <cdr:from>
      <cdr:x>0.76895</cdr:x>
      <cdr:y>0.11122</cdr:y>
    </cdr:from>
    <cdr:to>
      <cdr:x>0.98444</cdr:x>
      <cdr:y>0.20885</cdr:y>
    </cdr:to>
    <cdr:sp macro="" textlink="">
      <cdr:nvSpPr>
        <cdr:cNvPr id="3" name="TextBox 1">
          <a:extLst xmlns:a="http://schemas.openxmlformats.org/drawingml/2006/main">
            <a:ext uri="{FF2B5EF4-FFF2-40B4-BE49-F238E27FC236}">
              <a16:creationId xmlns:a16="http://schemas.microsoft.com/office/drawing/2014/main" id="{FD47340E-A3F3-603C-EA2E-9A214F611165}"/>
            </a:ext>
          </a:extLst>
        </cdr:cNvPr>
        <cdr:cNvSpPr txBox="1"/>
      </cdr:nvSpPr>
      <cdr:spPr>
        <a:xfrm xmlns:a="http://schemas.openxmlformats.org/drawingml/2006/main">
          <a:off x="7137401" y="673100"/>
          <a:ext cx="2000250" cy="59082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solidFill>
                <a:sysClr val="windowText" lastClr="000000"/>
              </a:solidFill>
            </a:rPr>
            <a:t>Forecast</a:t>
          </a:r>
        </a:p>
      </cdr:txBody>
    </cdr:sp>
  </cdr:relSizeAnchor>
</c:userShapes>
</file>

<file path=xl/drawings/drawing21.xml><?xml version="1.0" encoding="utf-8"?>
<xdr:wsDr xmlns:xdr="http://schemas.openxmlformats.org/drawingml/2006/spreadsheetDrawing" xmlns:a="http://schemas.openxmlformats.org/drawingml/2006/main">
  <xdr:absoluteAnchor>
    <xdr:pos x="0" y="0"/>
    <xdr:ext cx="13920107" cy="9062357"/>
    <xdr:graphicFrame macro="">
      <xdr:nvGraphicFramePr>
        <xdr:cNvPr id="5" name="Chart 1">
          <a:extLst>
            <a:ext uri="{FF2B5EF4-FFF2-40B4-BE49-F238E27FC236}">
              <a16:creationId xmlns:a16="http://schemas.microsoft.com/office/drawing/2014/main" id="{DFB00962-4E3D-EDEA-EECE-A091C4590DF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c:userShapes xmlns:c="http://schemas.openxmlformats.org/drawingml/2006/chart">
  <cdr:relSizeAnchor xmlns:cdr="http://schemas.openxmlformats.org/drawingml/2006/chartDrawing">
    <cdr:from>
      <cdr:x>0.00119</cdr:x>
      <cdr:y>0.01369</cdr:y>
    </cdr:from>
    <cdr:to>
      <cdr:x>0.30339</cdr:x>
      <cdr:y>0.07847</cdr:y>
    </cdr:to>
    <cdr:sp macro="" textlink="">
      <cdr:nvSpPr>
        <cdr:cNvPr id="2" name="TextBox 1">
          <a:extLst xmlns:a="http://schemas.openxmlformats.org/drawingml/2006/main">
            <a:ext uri="{FF2B5EF4-FFF2-40B4-BE49-F238E27FC236}">
              <a16:creationId xmlns:a16="http://schemas.microsoft.com/office/drawing/2014/main" id="{C045BF9B-5816-633C-7AE4-544CF6CC1868}"/>
            </a:ext>
          </a:extLst>
        </cdr:cNvPr>
        <cdr:cNvSpPr txBox="1"/>
      </cdr:nvSpPr>
      <cdr:spPr>
        <a:xfrm xmlns:a="http://schemas.openxmlformats.org/drawingml/2006/main">
          <a:off x="11044" y="82826"/>
          <a:ext cx="2805043" cy="3920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latin typeface="+mj-lt"/>
            </a:rPr>
            <a:t>% of labour force</a:t>
          </a:r>
        </a:p>
      </cdr:txBody>
    </cdr:sp>
  </cdr:relSizeAnchor>
  <cdr:relSizeAnchor xmlns:cdr="http://schemas.openxmlformats.org/drawingml/2006/chartDrawing">
    <cdr:from>
      <cdr:x>0.77823</cdr:x>
      <cdr:y>0.1031</cdr:y>
    </cdr:from>
    <cdr:to>
      <cdr:x>0.98691</cdr:x>
      <cdr:y>0.23996</cdr:y>
    </cdr:to>
    <cdr:sp macro="" textlink="">
      <cdr:nvSpPr>
        <cdr:cNvPr id="3" name="TextBox 1">
          <a:extLst xmlns:a="http://schemas.openxmlformats.org/drawingml/2006/main">
            <a:ext uri="{FF2B5EF4-FFF2-40B4-BE49-F238E27FC236}">
              <a16:creationId xmlns:a16="http://schemas.microsoft.com/office/drawing/2014/main" id="{C3B100C4-EF99-C267-833A-52298DFB53D2}"/>
            </a:ext>
          </a:extLst>
        </cdr:cNvPr>
        <cdr:cNvSpPr txBox="1"/>
      </cdr:nvSpPr>
      <cdr:spPr>
        <a:xfrm xmlns:a="http://schemas.openxmlformats.org/drawingml/2006/main">
          <a:off x="7223540" y="623957"/>
          <a:ext cx="1937026" cy="82826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solidFill>
                <a:sysClr val="windowText" lastClr="000000"/>
              </a:solidFill>
            </a:rPr>
            <a:t>Forecast</a:t>
          </a:r>
        </a:p>
      </cdr:txBody>
    </cdr:sp>
  </cdr:relSizeAnchor>
</c:userShapes>
</file>

<file path=xl/drawings/drawing23.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241567B1-C97C-7746-98CD-648FA7C776F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c:userShapes xmlns:c="http://schemas.openxmlformats.org/drawingml/2006/chart">
  <cdr:relSizeAnchor xmlns:cdr="http://schemas.openxmlformats.org/drawingml/2006/chartDrawing">
    <cdr:from>
      <cdr:x>0.0041</cdr:x>
      <cdr:y>0.01469</cdr:y>
    </cdr:from>
    <cdr:to>
      <cdr:x>0.29417</cdr:x>
      <cdr:y>0.0661</cdr:y>
    </cdr:to>
    <cdr:sp macro="" textlink="">
      <cdr:nvSpPr>
        <cdr:cNvPr id="2" name="TextBox 1">
          <a:extLst xmlns:a="http://schemas.openxmlformats.org/drawingml/2006/main">
            <a:ext uri="{FF2B5EF4-FFF2-40B4-BE49-F238E27FC236}">
              <a16:creationId xmlns:a16="http://schemas.microsoft.com/office/drawing/2014/main" id="{67BC86BD-984D-4349-C713-4ED0ADA7455F}"/>
            </a:ext>
          </a:extLst>
        </cdr:cNvPr>
        <cdr:cNvSpPr txBox="1"/>
      </cdr:nvSpPr>
      <cdr:spPr>
        <a:xfrm xmlns:a="http://schemas.openxmlformats.org/drawingml/2006/main">
          <a:off x="38100" y="88900"/>
          <a:ext cx="2692400" cy="3111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t>$billions</a:t>
          </a:r>
          <a:r>
            <a:rPr lang="en-NZ" sz="1800" b="1" kern="1200" baseline="0"/>
            <a:t> (09/10 prices)</a:t>
          </a:r>
          <a:endParaRPr lang="en-NZ" sz="1800" b="1" kern="1200"/>
        </a:p>
      </cdr:txBody>
    </cdr:sp>
  </cdr:relSizeAnchor>
</c:userShapes>
</file>

<file path=xl/drawings/drawing25.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91A4EAFA-A213-F2D8-EF31-A65AFCD92AF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6.xml><?xml version="1.0" encoding="utf-8"?>
<xdr:wsDr xmlns:xdr="http://schemas.openxmlformats.org/drawingml/2006/spreadsheetDrawing" xmlns:a="http://schemas.openxmlformats.org/drawingml/2006/main">
  <xdr:absoluteAnchor>
    <xdr:pos x="0" y="0"/>
    <xdr:ext cx="9280071" cy="6041571"/>
    <xdr:graphicFrame macro="">
      <xdr:nvGraphicFramePr>
        <xdr:cNvPr id="3" name="Chart 1">
          <a:extLst>
            <a:ext uri="{FF2B5EF4-FFF2-40B4-BE49-F238E27FC236}">
              <a16:creationId xmlns:a16="http://schemas.microsoft.com/office/drawing/2014/main" id="{60C6A367-2FB0-B463-C51F-442A51B352D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7.xml><?xml version="1.0" encoding="utf-8"?>
<c:userShapes xmlns:c="http://schemas.openxmlformats.org/drawingml/2006/chart">
  <cdr:relSizeAnchor xmlns:cdr="http://schemas.openxmlformats.org/drawingml/2006/chartDrawing">
    <cdr:from>
      <cdr:x>0</cdr:x>
      <cdr:y>0.00839</cdr:y>
    </cdr:from>
    <cdr:to>
      <cdr:x>0.38447</cdr:x>
      <cdr:y>0.06925</cdr:y>
    </cdr:to>
    <cdr:sp macro="" textlink="">
      <cdr:nvSpPr>
        <cdr:cNvPr id="2" name="TextBox 1">
          <a:extLst xmlns:a="http://schemas.openxmlformats.org/drawingml/2006/main">
            <a:ext uri="{FF2B5EF4-FFF2-40B4-BE49-F238E27FC236}">
              <a16:creationId xmlns:a16="http://schemas.microsoft.com/office/drawing/2014/main" id="{70E7B643-6F99-8D14-94C0-B87120B8BC24}"/>
            </a:ext>
          </a:extLst>
        </cdr:cNvPr>
        <cdr:cNvSpPr txBox="1"/>
      </cdr:nvSpPr>
      <cdr:spPr>
        <a:xfrm xmlns:a="http://schemas.openxmlformats.org/drawingml/2006/main">
          <a:off x="0" y="50800"/>
          <a:ext cx="3568700" cy="3683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t>% of nominal potential GDP</a:t>
          </a:r>
        </a:p>
      </cdr:txBody>
    </cdr:sp>
  </cdr:relSizeAnchor>
  <cdr:relSizeAnchor xmlns:cdr="http://schemas.openxmlformats.org/drawingml/2006/chartDrawing">
    <cdr:from>
      <cdr:x>0.60802</cdr:x>
      <cdr:y>0.10493</cdr:y>
    </cdr:from>
    <cdr:to>
      <cdr:x>0.98786</cdr:x>
      <cdr:y>0.20461</cdr:y>
    </cdr:to>
    <cdr:sp macro="" textlink="">
      <cdr:nvSpPr>
        <cdr:cNvPr id="3" name="TextBox 2">
          <a:extLst xmlns:a="http://schemas.openxmlformats.org/drawingml/2006/main">
            <a:ext uri="{FF2B5EF4-FFF2-40B4-BE49-F238E27FC236}">
              <a16:creationId xmlns:a16="http://schemas.microsoft.com/office/drawing/2014/main" id="{6E79648B-087F-947D-9624-8C36B4410B11}"/>
            </a:ext>
          </a:extLst>
        </cdr:cNvPr>
        <cdr:cNvSpPr txBox="1"/>
      </cdr:nvSpPr>
      <cdr:spPr>
        <a:xfrm xmlns:a="http://schemas.openxmlformats.org/drawingml/2006/main">
          <a:off x="5642429" y="633942"/>
          <a:ext cx="3524982" cy="602224"/>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t>Forecast</a:t>
          </a:r>
        </a:p>
      </cdr:txBody>
    </cdr:sp>
  </cdr:relSizeAnchor>
  <cdr:relSizeAnchor xmlns:cdr="http://schemas.openxmlformats.org/drawingml/2006/chartDrawing">
    <cdr:from>
      <cdr:x>0.19844</cdr:x>
      <cdr:y>0.23423</cdr:y>
    </cdr:from>
    <cdr:to>
      <cdr:x>0.60606</cdr:x>
      <cdr:y>0.29389</cdr:y>
    </cdr:to>
    <cdr:sp macro="" textlink="">
      <cdr:nvSpPr>
        <cdr:cNvPr id="4" name="TextBox 1">
          <a:extLst xmlns:a="http://schemas.openxmlformats.org/drawingml/2006/main">
            <a:ext uri="{FF2B5EF4-FFF2-40B4-BE49-F238E27FC236}">
              <a16:creationId xmlns:a16="http://schemas.microsoft.com/office/drawing/2014/main" id="{7784EEBF-9FFE-8831-63E8-8B6C52EAAF29}"/>
            </a:ext>
          </a:extLst>
        </cdr:cNvPr>
        <cdr:cNvSpPr txBox="1"/>
      </cdr:nvSpPr>
      <cdr:spPr>
        <a:xfrm xmlns:a="http://schemas.openxmlformats.org/drawingml/2006/main">
          <a:off x="1841537" y="1415143"/>
          <a:ext cx="3782743" cy="3604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ctr" defTabSz="914400" rtl="0" eaLnBrk="1" fontAlgn="auto" latinLnBrk="0" hangingPunct="1">
            <a:lnSpc>
              <a:spcPct val="100000"/>
            </a:lnSpc>
            <a:spcBef>
              <a:spcPts val="0"/>
            </a:spcBef>
            <a:spcAft>
              <a:spcPts val="0"/>
            </a:spcAft>
            <a:buClrTx/>
            <a:buSzTx/>
            <a:buFontTx/>
            <a:buNone/>
            <a:tabLst/>
            <a:defRPr/>
          </a:pPr>
          <a:r>
            <a:rPr lang="en-NZ" sz="1800" b="0" i="1" u="none" strike="noStrike" kern="1200" spc="0" baseline="0">
              <a:solidFill>
                <a:sysClr val="windowText" lastClr="000000"/>
              </a:solidFill>
              <a:effectLst/>
              <a:latin typeface="Arial" panose="020B0604020202020204" pitchFamily="34" charset="0"/>
              <a:ea typeface="+mn-ea"/>
              <a:cs typeface="Arial" panose="020B0604020202020204" pitchFamily="34" charset="0"/>
            </a:rPr>
            <a:t>↑</a:t>
          </a:r>
          <a:r>
            <a:rPr lang="en-NZ" sz="1800" b="0" i="1" baseline="0">
              <a:effectLst/>
              <a:latin typeface="+mn-lt"/>
              <a:ea typeface="+mn-ea"/>
              <a:cs typeface="+mn-cs"/>
            </a:rPr>
            <a:t> </a:t>
          </a:r>
          <a:r>
            <a:rPr lang="en-NZ" sz="1800" b="0" i="1" u="none" strike="noStrike" kern="1200" spc="0" baseline="0">
              <a:solidFill>
                <a:sysClr val="windowText" lastClr="000000"/>
              </a:solidFill>
              <a:effectLst/>
              <a:latin typeface="Arial" panose="020B0604020202020204" pitchFamily="34" charset="0"/>
              <a:ea typeface="+mn-ea"/>
              <a:cs typeface="Arial" panose="020B0604020202020204" pitchFamily="34" charset="0"/>
            </a:rPr>
            <a:t>Expansionary</a:t>
          </a:r>
          <a:r>
            <a:rPr lang="en-NZ" sz="1800" b="0" i="1" baseline="0">
              <a:effectLst/>
              <a:latin typeface="+mn-lt"/>
              <a:ea typeface="+mn-ea"/>
              <a:cs typeface="+mn-cs"/>
            </a:rPr>
            <a:t> </a:t>
          </a:r>
          <a:r>
            <a:rPr lang="en-NZ" sz="1800" b="0" i="1" u="none" strike="noStrike" kern="1200" spc="0" baseline="0">
              <a:solidFill>
                <a:sysClr val="windowText" lastClr="000000"/>
              </a:solidFill>
              <a:effectLst/>
              <a:latin typeface="Arial" panose="020B0604020202020204" pitchFamily="34" charset="0"/>
              <a:ea typeface="+mn-ea"/>
              <a:cs typeface="Arial" panose="020B0604020202020204" pitchFamily="34" charset="0"/>
            </a:rPr>
            <a:t>impulse </a:t>
          </a:r>
        </a:p>
        <a:p xmlns:a="http://schemas.openxmlformats.org/drawingml/2006/main">
          <a:pPr algn="ctr"/>
          <a:endParaRPr lang="en-NZ" sz="1100" kern="1200"/>
        </a:p>
      </cdr:txBody>
    </cdr:sp>
  </cdr:relSizeAnchor>
  <cdr:relSizeAnchor xmlns:cdr="http://schemas.openxmlformats.org/drawingml/2006/chartDrawing">
    <cdr:from>
      <cdr:x>0.20333</cdr:x>
      <cdr:y>0.66216</cdr:y>
    </cdr:from>
    <cdr:to>
      <cdr:x>0.60704</cdr:x>
      <cdr:y>0.73574</cdr:y>
    </cdr:to>
    <cdr:sp macro="" textlink="">
      <cdr:nvSpPr>
        <cdr:cNvPr id="5" name="TextBox 1">
          <a:extLst xmlns:a="http://schemas.openxmlformats.org/drawingml/2006/main">
            <a:ext uri="{FF2B5EF4-FFF2-40B4-BE49-F238E27FC236}">
              <a16:creationId xmlns:a16="http://schemas.microsoft.com/office/drawing/2014/main" id="{7784EEBF-9FFE-8831-63E8-8B6C52EAAF29}"/>
            </a:ext>
          </a:extLst>
        </cdr:cNvPr>
        <cdr:cNvSpPr txBox="1"/>
      </cdr:nvSpPr>
      <cdr:spPr>
        <a:xfrm xmlns:a="http://schemas.openxmlformats.org/drawingml/2006/main">
          <a:off x="1886871" y="4000501"/>
          <a:ext cx="3746457" cy="44449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NZ" sz="1800" b="0" i="1" baseline="0">
              <a:effectLst/>
              <a:latin typeface="+mn-lt"/>
              <a:ea typeface="+mn-ea"/>
              <a:cs typeface="+mn-cs"/>
            </a:rPr>
            <a:t>↓ Contractionary impulse </a:t>
          </a:r>
          <a:endParaRPr lang="en-NZ" sz="1800">
            <a:effectLst/>
          </a:endParaRPr>
        </a:p>
        <a:p xmlns:a="http://schemas.openxmlformats.org/drawingml/2006/main">
          <a:pPr algn="ctr"/>
          <a:endParaRPr lang="en-NZ" sz="1100" kern="1200"/>
        </a:p>
      </cdr:txBody>
    </cdr:sp>
  </cdr:relSizeAnchor>
</c:userShapes>
</file>

<file path=xl/drawings/drawing28.xml><?xml version="1.0" encoding="utf-8"?>
<xdr:wsDr xmlns:xdr="http://schemas.openxmlformats.org/drawingml/2006/spreadsheetDrawing" xmlns:a="http://schemas.openxmlformats.org/drawingml/2006/main">
  <xdr:absoluteAnchor>
    <xdr:pos x="0" y="0"/>
    <xdr:ext cx="9280071" cy="6041571"/>
    <xdr:graphicFrame macro="">
      <xdr:nvGraphicFramePr>
        <xdr:cNvPr id="3" name="Chart 1">
          <a:extLst>
            <a:ext uri="{FF2B5EF4-FFF2-40B4-BE49-F238E27FC236}">
              <a16:creationId xmlns:a16="http://schemas.microsoft.com/office/drawing/2014/main" id="{E057E940-264A-A120-2E2D-F23D19C2B5B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9.xml><?xml version="1.0" encoding="utf-8"?>
<c:userShapes xmlns:c="http://schemas.openxmlformats.org/drawingml/2006/chart">
  <cdr:relSizeAnchor xmlns:cdr="http://schemas.openxmlformats.org/drawingml/2006/chartDrawing">
    <cdr:from>
      <cdr:x>0.01163</cdr:x>
      <cdr:y>0.0063</cdr:y>
    </cdr:from>
    <cdr:to>
      <cdr:x>0.23534</cdr:x>
      <cdr:y>0.05876</cdr:y>
    </cdr:to>
    <cdr:sp macro="" textlink="">
      <cdr:nvSpPr>
        <cdr:cNvPr id="2" name="TextBox 1">
          <a:extLst xmlns:a="http://schemas.openxmlformats.org/drawingml/2006/main">
            <a:ext uri="{FF2B5EF4-FFF2-40B4-BE49-F238E27FC236}">
              <a16:creationId xmlns:a16="http://schemas.microsoft.com/office/drawing/2014/main" id="{BD437CA8-4C64-9F2D-B253-D293C1315475}"/>
            </a:ext>
          </a:extLst>
        </cdr:cNvPr>
        <cdr:cNvSpPr txBox="1"/>
      </cdr:nvSpPr>
      <cdr:spPr>
        <a:xfrm xmlns:a="http://schemas.openxmlformats.org/drawingml/2006/main">
          <a:off x="107950" y="38100"/>
          <a:ext cx="2076450" cy="317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solidFill>
                <a:sysClr val="windowText" lastClr="000000"/>
              </a:solidFill>
              <a:latin typeface="+mj-lt"/>
            </a:rPr>
            <a:t>% of GDP</a:t>
          </a:r>
        </a:p>
      </cdr:txBody>
    </cdr:sp>
  </cdr:relSizeAnchor>
  <cdr:relSizeAnchor xmlns:cdr="http://schemas.openxmlformats.org/drawingml/2006/chartDrawing">
    <cdr:from>
      <cdr:x>0.76963</cdr:x>
      <cdr:y>0.09863</cdr:y>
    </cdr:from>
    <cdr:to>
      <cdr:x>0.98581</cdr:x>
      <cdr:y>0.20146</cdr:y>
    </cdr:to>
    <cdr:sp macro="" textlink="">
      <cdr:nvSpPr>
        <cdr:cNvPr id="3" name="TextBox 2">
          <a:extLst xmlns:a="http://schemas.openxmlformats.org/drawingml/2006/main">
            <a:ext uri="{FF2B5EF4-FFF2-40B4-BE49-F238E27FC236}">
              <a16:creationId xmlns:a16="http://schemas.microsoft.com/office/drawing/2014/main" id="{7E847B99-9A97-D159-FB60-3C2FDCE57F44}"/>
            </a:ext>
          </a:extLst>
        </cdr:cNvPr>
        <cdr:cNvSpPr txBox="1"/>
      </cdr:nvSpPr>
      <cdr:spPr>
        <a:xfrm xmlns:a="http://schemas.openxmlformats.org/drawingml/2006/main">
          <a:off x="7143750" y="596900"/>
          <a:ext cx="2006600" cy="6223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solidFill>
                <a:sysClr val="windowText" lastClr="000000"/>
              </a:solidFill>
            </a:rPr>
            <a:t>Forecast</a:t>
          </a:r>
        </a:p>
      </cdr:txBody>
    </cdr:sp>
  </cdr:relSizeAnchor>
</c:userShapes>
</file>

<file path=xl/drawings/drawing30.xml><?xml version="1.0" encoding="utf-8"?>
<xdr:wsDr xmlns:xdr="http://schemas.openxmlformats.org/drawingml/2006/spreadsheetDrawing" xmlns:a="http://schemas.openxmlformats.org/drawingml/2006/main">
  <xdr:absoluteAnchor>
    <xdr:pos x="0" y="0"/>
    <xdr:ext cx="13920107" cy="9062357"/>
    <xdr:graphicFrame macro="">
      <xdr:nvGraphicFramePr>
        <xdr:cNvPr id="3" name="Chart 1">
          <a:extLst>
            <a:ext uri="{FF2B5EF4-FFF2-40B4-BE49-F238E27FC236}">
              <a16:creationId xmlns:a16="http://schemas.microsoft.com/office/drawing/2014/main" id="{2A173170-598A-4D43-3DAB-533EDD582B6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1.xml><?xml version="1.0" encoding="utf-8"?>
<c:userShapes xmlns:c="http://schemas.openxmlformats.org/drawingml/2006/chart">
  <cdr:relSizeAnchor xmlns:cdr="http://schemas.openxmlformats.org/drawingml/2006/chartDrawing">
    <cdr:from>
      <cdr:x>0</cdr:x>
      <cdr:y>0.00525</cdr:y>
    </cdr:from>
    <cdr:to>
      <cdr:x>0.19634</cdr:x>
      <cdr:y>0.06191</cdr:y>
    </cdr:to>
    <cdr:sp macro="" textlink="">
      <cdr:nvSpPr>
        <cdr:cNvPr id="2" name="TextBox 1">
          <a:extLst xmlns:a="http://schemas.openxmlformats.org/drawingml/2006/main">
            <a:ext uri="{FF2B5EF4-FFF2-40B4-BE49-F238E27FC236}">
              <a16:creationId xmlns:a16="http://schemas.microsoft.com/office/drawing/2014/main" id="{D08AB73F-0B6E-50D6-2F02-00352C74E138}"/>
            </a:ext>
          </a:extLst>
        </cdr:cNvPr>
        <cdr:cNvSpPr txBox="1"/>
      </cdr:nvSpPr>
      <cdr:spPr>
        <a:xfrm xmlns:a="http://schemas.openxmlformats.org/drawingml/2006/main">
          <a:off x="0" y="31750"/>
          <a:ext cx="1822450"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solidFill>
                <a:sysClr val="windowText" lastClr="000000"/>
              </a:solidFill>
              <a:latin typeface="+mj-lt"/>
            </a:rPr>
            <a:t>Index</a:t>
          </a:r>
        </a:p>
      </cdr:txBody>
    </cdr:sp>
  </cdr:relSizeAnchor>
  <cdr:relSizeAnchor xmlns:cdr="http://schemas.openxmlformats.org/drawingml/2006/chartDrawing">
    <cdr:from>
      <cdr:x>0.77237</cdr:x>
      <cdr:y>0.08919</cdr:y>
    </cdr:from>
    <cdr:to>
      <cdr:x>0.98034</cdr:x>
      <cdr:y>0.17943</cdr:y>
    </cdr:to>
    <cdr:sp macro="" textlink="">
      <cdr:nvSpPr>
        <cdr:cNvPr id="3" name="TextBox 2">
          <a:extLst xmlns:a="http://schemas.openxmlformats.org/drawingml/2006/main">
            <a:ext uri="{FF2B5EF4-FFF2-40B4-BE49-F238E27FC236}">
              <a16:creationId xmlns:a16="http://schemas.microsoft.com/office/drawing/2014/main" id="{D57CCF3A-8C4F-2AC5-B317-3B442740BA1C}"/>
            </a:ext>
          </a:extLst>
        </cdr:cNvPr>
        <cdr:cNvSpPr txBox="1"/>
      </cdr:nvSpPr>
      <cdr:spPr>
        <a:xfrm xmlns:a="http://schemas.openxmlformats.org/drawingml/2006/main">
          <a:off x="7169150" y="539750"/>
          <a:ext cx="1930400" cy="5461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t>Forecast</a:t>
          </a:r>
        </a:p>
      </cdr:txBody>
    </cdr:sp>
  </cdr:relSizeAnchor>
</c:userShapes>
</file>

<file path=xl/drawings/drawing32.xml><?xml version="1.0" encoding="utf-8"?>
<xdr:wsDr xmlns:xdr="http://schemas.openxmlformats.org/drawingml/2006/spreadsheetDrawing" xmlns:a="http://schemas.openxmlformats.org/drawingml/2006/main">
  <xdr:absoluteAnchor>
    <xdr:pos x="0" y="0"/>
    <xdr:ext cx="13917083" cy="9061979"/>
    <xdr:graphicFrame macro="">
      <xdr:nvGraphicFramePr>
        <xdr:cNvPr id="3" name="Chart 1">
          <a:extLst>
            <a:ext uri="{FF2B5EF4-FFF2-40B4-BE49-F238E27FC236}">
              <a16:creationId xmlns:a16="http://schemas.microsoft.com/office/drawing/2014/main" id="{595FCDFA-ED45-B938-F300-76E1759F049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3.xml><?xml version="1.0" encoding="utf-8"?>
<c:userShapes xmlns:c="http://schemas.openxmlformats.org/drawingml/2006/chart">
  <cdr:relSizeAnchor xmlns:cdr="http://schemas.openxmlformats.org/drawingml/2006/chartDrawing">
    <cdr:from>
      <cdr:x>0.00119</cdr:x>
      <cdr:y>0.01369</cdr:y>
    </cdr:from>
    <cdr:to>
      <cdr:x>0.30339</cdr:x>
      <cdr:y>0.07847</cdr:y>
    </cdr:to>
    <cdr:sp macro="" textlink="">
      <cdr:nvSpPr>
        <cdr:cNvPr id="2" name="TextBox 1">
          <a:extLst xmlns:a="http://schemas.openxmlformats.org/drawingml/2006/main">
            <a:ext uri="{FF2B5EF4-FFF2-40B4-BE49-F238E27FC236}">
              <a16:creationId xmlns:a16="http://schemas.microsoft.com/office/drawing/2014/main" id="{C045BF9B-5816-633C-7AE4-544CF6CC1868}"/>
            </a:ext>
          </a:extLst>
        </cdr:cNvPr>
        <cdr:cNvSpPr txBox="1"/>
      </cdr:nvSpPr>
      <cdr:spPr>
        <a:xfrm xmlns:a="http://schemas.openxmlformats.org/drawingml/2006/main">
          <a:off x="11044" y="82826"/>
          <a:ext cx="2805043" cy="3920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latin typeface="+mj-lt"/>
            </a:rPr>
            <a:t>%</a:t>
          </a:r>
        </a:p>
      </cdr:txBody>
    </cdr:sp>
  </cdr:relSizeAnchor>
  <cdr:relSizeAnchor xmlns:cdr="http://schemas.openxmlformats.org/drawingml/2006/chartDrawing">
    <cdr:from>
      <cdr:x>0.50476</cdr:x>
      <cdr:y>0.10583</cdr:y>
    </cdr:from>
    <cdr:to>
      <cdr:x>0.956</cdr:x>
      <cdr:y>0.20091</cdr:y>
    </cdr:to>
    <cdr:sp macro="" textlink="">
      <cdr:nvSpPr>
        <cdr:cNvPr id="3" name="TextBox 1">
          <a:extLst xmlns:a="http://schemas.openxmlformats.org/drawingml/2006/main">
            <a:ext uri="{FF2B5EF4-FFF2-40B4-BE49-F238E27FC236}">
              <a16:creationId xmlns:a16="http://schemas.microsoft.com/office/drawing/2014/main" id="{C3B100C4-EF99-C267-833A-52298DFB53D2}"/>
            </a:ext>
          </a:extLst>
        </cdr:cNvPr>
        <cdr:cNvSpPr txBox="1"/>
      </cdr:nvSpPr>
      <cdr:spPr>
        <a:xfrm xmlns:a="http://schemas.openxmlformats.org/drawingml/2006/main">
          <a:off x="4687957" y="639880"/>
          <a:ext cx="4191000" cy="574904"/>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solidFill>
                <a:sysClr val="windowText" lastClr="000000"/>
              </a:solidFill>
            </a:rPr>
            <a:t>Forecast</a:t>
          </a:r>
        </a:p>
      </cdr:txBody>
    </cdr:sp>
  </cdr:relSizeAnchor>
</c:userShapes>
</file>

<file path=xl/drawings/drawing34.xml><?xml version="1.0" encoding="utf-8"?>
<xdr:wsDr xmlns:xdr="http://schemas.openxmlformats.org/drawingml/2006/spreadsheetDrawing" xmlns:a="http://schemas.openxmlformats.org/drawingml/2006/main">
  <xdr:absoluteAnchor>
    <xdr:pos x="0" y="0"/>
    <xdr:ext cx="13931900" cy="9067800"/>
    <xdr:graphicFrame macro="">
      <xdr:nvGraphicFramePr>
        <xdr:cNvPr id="3" name="Chart 1">
          <a:extLst>
            <a:ext uri="{FF2B5EF4-FFF2-40B4-BE49-F238E27FC236}">
              <a16:creationId xmlns:a16="http://schemas.microsoft.com/office/drawing/2014/main" id="{CB08F4E1-8A2A-C7F9-386D-E91A902F164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0.00119</cdr:x>
      <cdr:y>0.01369</cdr:y>
    </cdr:from>
    <cdr:to>
      <cdr:x>0.33304</cdr:x>
      <cdr:y>0.07847</cdr:y>
    </cdr:to>
    <cdr:sp macro="" textlink="">
      <cdr:nvSpPr>
        <cdr:cNvPr id="2" name="TextBox 1">
          <a:extLst xmlns:a="http://schemas.openxmlformats.org/drawingml/2006/main">
            <a:ext uri="{FF2B5EF4-FFF2-40B4-BE49-F238E27FC236}">
              <a16:creationId xmlns:a16="http://schemas.microsoft.com/office/drawing/2014/main" id="{C045BF9B-5816-633C-7AE4-544CF6CC1868}"/>
            </a:ext>
          </a:extLst>
        </cdr:cNvPr>
        <cdr:cNvSpPr txBox="1"/>
      </cdr:nvSpPr>
      <cdr:spPr>
        <a:xfrm xmlns:a="http://schemas.openxmlformats.org/drawingml/2006/main">
          <a:off x="11068" y="83114"/>
          <a:ext cx="3086627" cy="39328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latin typeface="+mj-lt"/>
            </a:rPr>
            <a:t>$billions (2009/10 prices)</a:t>
          </a:r>
        </a:p>
      </cdr:txBody>
    </cdr:sp>
  </cdr:relSizeAnchor>
  <cdr:relSizeAnchor xmlns:cdr="http://schemas.openxmlformats.org/drawingml/2006/chartDrawing">
    <cdr:from>
      <cdr:x>0.50178</cdr:x>
      <cdr:y>0.1032</cdr:y>
    </cdr:from>
    <cdr:to>
      <cdr:x>0.9566</cdr:x>
      <cdr:y>0.24018</cdr:y>
    </cdr:to>
    <cdr:sp macro="" textlink="">
      <cdr:nvSpPr>
        <cdr:cNvPr id="3" name="TextBox 1">
          <a:extLst xmlns:a="http://schemas.openxmlformats.org/drawingml/2006/main">
            <a:ext uri="{FF2B5EF4-FFF2-40B4-BE49-F238E27FC236}">
              <a16:creationId xmlns:a16="http://schemas.microsoft.com/office/drawing/2014/main" id="{C3B100C4-EF99-C267-833A-52298DFB53D2}"/>
            </a:ext>
          </a:extLst>
        </cdr:cNvPr>
        <cdr:cNvSpPr txBox="1"/>
      </cdr:nvSpPr>
      <cdr:spPr>
        <a:xfrm xmlns:a="http://schemas.openxmlformats.org/drawingml/2006/main">
          <a:off x="4660349" y="623957"/>
          <a:ext cx="4224130" cy="82826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solidFill>
                <a:sysClr val="windowText" lastClr="000000"/>
              </a:solidFill>
            </a:rPr>
            <a:t>Forecast</a:t>
          </a:r>
        </a:p>
      </cdr:txBody>
    </cdr:sp>
  </cdr:relSizeAnchor>
</c:userShapes>
</file>

<file path=xl/drawings/drawing36.xml><?xml version="1.0" encoding="utf-8"?>
<xdr:wsDr xmlns:xdr="http://schemas.openxmlformats.org/drawingml/2006/spreadsheetDrawing" xmlns:a="http://schemas.openxmlformats.org/drawingml/2006/main">
  <xdr:absoluteAnchor>
    <xdr:pos x="0" y="0"/>
    <xdr:ext cx="13920107" cy="9062357"/>
    <xdr:graphicFrame macro="">
      <xdr:nvGraphicFramePr>
        <xdr:cNvPr id="3" name="Chart 1">
          <a:extLst>
            <a:ext uri="{FF2B5EF4-FFF2-40B4-BE49-F238E27FC236}">
              <a16:creationId xmlns:a16="http://schemas.microsoft.com/office/drawing/2014/main" id="{BC8C15EB-0A6C-D8F0-FB4F-912743E685C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7.xml><?xml version="1.0" encoding="utf-8"?>
<c:userShapes xmlns:c="http://schemas.openxmlformats.org/drawingml/2006/chart">
  <cdr:relSizeAnchor xmlns:cdr="http://schemas.openxmlformats.org/drawingml/2006/chartDrawing">
    <cdr:from>
      <cdr:x>0</cdr:x>
      <cdr:y>0.01481</cdr:y>
    </cdr:from>
    <cdr:to>
      <cdr:x>0.29779</cdr:x>
      <cdr:y>0.09629</cdr:y>
    </cdr:to>
    <cdr:sp macro="" textlink="">
      <cdr:nvSpPr>
        <cdr:cNvPr id="2" name="TextBox 1">
          <a:extLst xmlns:a="http://schemas.openxmlformats.org/drawingml/2006/main">
            <a:ext uri="{FF2B5EF4-FFF2-40B4-BE49-F238E27FC236}">
              <a16:creationId xmlns:a16="http://schemas.microsoft.com/office/drawing/2014/main" id="{B022AE7B-32B2-7985-A69D-0401F7D661CB}"/>
            </a:ext>
          </a:extLst>
        </cdr:cNvPr>
        <cdr:cNvSpPr txBox="1"/>
      </cdr:nvSpPr>
      <cdr:spPr>
        <a:xfrm xmlns:a="http://schemas.openxmlformats.org/drawingml/2006/main">
          <a:off x="0" y="89647"/>
          <a:ext cx="2764118" cy="4930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kern="1200">
              <a:solidFill>
                <a:sysClr val="windowText" lastClr="000000"/>
              </a:solidFill>
            </a:rPr>
            <a:t>% point change</a:t>
          </a:r>
        </a:p>
      </cdr:txBody>
    </cdr:sp>
  </cdr:relSizeAnchor>
</c:userShapes>
</file>

<file path=xl/drawings/drawing38.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D62EA556-19E1-3296-8114-77A8E6EB216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9.xml><?xml version="1.0" encoding="utf-8"?>
<c:userShapes xmlns:c="http://schemas.openxmlformats.org/drawingml/2006/chart">
  <cdr:relSizeAnchor xmlns:cdr="http://schemas.openxmlformats.org/drawingml/2006/chartDrawing">
    <cdr:from>
      <cdr:x>0.67194</cdr:x>
      <cdr:y>0.13201</cdr:y>
    </cdr:from>
    <cdr:to>
      <cdr:x>0.83091</cdr:x>
      <cdr:y>0.19571</cdr:y>
    </cdr:to>
    <cdr:sp macro="" textlink="">
      <cdr:nvSpPr>
        <cdr:cNvPr id="2" name="TextBox 1">
          <a:extLst xmlns:a="http://schemas.openxmlformats.org/drawingml/2006/main">
            <a:ext uri="{FF2B5EF4-FFF2-40B4-BE49-F238E27FC236}">
              <a16:creationId xmlns:a16="http://schemas.microsoft.com/office/drawing/2014/main" id="{0BD2BE19-E007-5A28-0EF6-7B0E94B8D360}"/>
            </a:ext>
          </a:extLst>
        </cdr:cNvPr>
        <cdr:cNvSpPr txBox="1"/>
      </cdr:nvSpPr>
      <cdr:spPr>
        <a:xfrm xmlns:a="http://schemas.openxmlformats.org/drawingml/2006/main">
          <a:off x="6237345" y="797882"/>
          <a:ext cx="1475646" cy="3850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aseline="0">
              <a:latin typeface="Arial" panose="020B0604020202020204" pitchFamily="34" charset="0"/>
              <a:cs typeface="Arial" panose="020B0604020202020204" pitchFamily="34" charset="0"/>
            </a:rPr>
            <a:t>Forecast</a:t>
          </a:r>
        </a:p>
      </cdr:txBody>
    </cdr:sp>
  </cdr:relSizeAnchor>
  <cdr:relSizeAnchor xmlns:cdr="http://schemas.openxmlformats.org/drawingml/2006/chartDrawing">
    <cdr:from>
      <cdr:x>0.96351</cdr:x>
      <cdr:y>0.01401</cdr:y>
    </cdr:from>
    <cdr:to>
      <cdr:x>1</cdr:x>
      <cdr:y>0.0613</cdr:y>
    </cdr:to>
    <cdr:sp macro="" textlink="">
      <cdr:nvSpPr>
        <cdr:cNvPr id="3" name="TextBox 2">
          <a:extLst xmlns:a="http://schemas.openxmlformats.org/drawingml/2006/main">
            <a:ext uri="{FF2B5EF4-FFF2-40B4-BE49-F238E27FC236}">
              <a16:creationId xmlns:a16="http://schemas.microsoft.com/office/drawing/2014/main" id="{1DCE93BB-55A1-BB44-CB9A-33A0E1626559}"/>
            </a:ext>
          </a:extLst>
        </cdr:cNvPr>
        <cdr:cNvSpPr txBox="1"/>
      </cdr:nvSpPr>
      <cdr:spPr>
        <a:xfrm xmlns:a="http://schemas.openxmlformats.org/drawingml/2006/main">
          <a:off x="8942917" y="84664"/>
          <a:ext cx="338666" cy="28577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NZ" sz="1800" b="1" i="0" baseline="0">
              <a:effectLst/>
              <a:latin typeface="Arial" panose="020B0604020202020204" pitchFamily="34" charset="0"/>
              <a:ea typeface="+mn-ea"/>
              <a:cs typeface="Arial" panose="020B0604020202020204" pitchFamily="34" charset="0"/>
            </a:rPr>
            <a:t>%of  </a:t>
          </a:r>
          <a:endParaRPr lang="en-NZ" sz="1800">
            <a:effectLst/>
            <a:latin typeface="Arial" panose="020B0604020202020204" pitchFamily="34" charset="0"/>
            <a:cs typeface="Arial" panose="020B0604020202020204" pitchFamily="34" charset="0"/>
          </a:endParaRPr>
        </a:p>
        <a:p xmlns:a="http://schemas.openxmlformats.org/drawingml/2006/main">
          <a:endParaRPr lang="en-NZ" sz="1100" kern="1200"/>
        </a:p>
      </cdr:txBody>
    </cdr:sp>
  </cdr:relSizeAnchor>
</c:userShapes>
</file>

<file path=xl/drawings/drawing40.xml><?xml version="1.0" encoding="utf-8"?>
<xdr:wsDr xmlns:xdr="http://schemas.openxmlformats.org/drawingml/2006/spreadsheetDrawing" xmlns:a="http://schemas.openxmlformats.org/drawingml/2006/main">
  <xdr:absoluteAnchor>
    <xdr:pos x="0" y="0"/>
    <xdr:ext cx="9280071" cy="6041571"/>
    <xdr:graphicFrame macro="">
      <xdr:nvGraphicFramePr>
        <xdr:cNvPr id="6" name="Chart 1">
          <a:extLst>
            <a:ext uri="{FF2B5EF4-FFF2-40B4-BE49-F238E27FC236}">
              <a16:creationId xmlns:a16="http://schemas.microsoft.com/office/drawing/2014/main" id="{836A9B88-535D-F08B-6D9F-6AA60BF7BE4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1.xml><?xml version="1.0" encoding="utf-8"?>
<c:userShapes xmlns:c="http://schemas.openxmlformats.org/drawingml/2006/chart">
  <cdr:relSizeAnchor xmlns:cdr="http://schemas.openxmlformats.org/drawingml/2006/chartDrawing">
    <cdr:from>
      <cdr:x>0.79118</cdr:x>
      <cdr:y>0.08836</cdr:y>
    </cdr:from>
    <cdr:to>
      <cdr:x>0.92916</cdr:x>
      <cdr:y>0.16269</cdr:y>
    </cdr:to>
    <cdr:sp macro="" textlink="">
      <cdr:nvSpPr>
        <cdr:cNvPr id="2" name="TextBox 1"/>
        <cdr:cNvSpPr txBox="1"/>
      </cdr:nvSpPr>
      <cdr:spPr>
        <a:xfrm xmlns:a="http://schemas.openxmlformats.org/drawingml/2006/main">
          <a:off x="7377698" y="526382"/>
          <a:ext cx="1286710" cy="4428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0.75754</cdr:x>
      <cdr:y>0.08868</cdr:y>
    </cdr:from>
    <cdr:to>
      <cdr:x>0.97146</cdr:x>
      <cdr:y>0.21649</cdr:y>
    </cdr:to>
    <cdr:sp macro="" textlink="">
      <cdr:nvSpPr>
        <cdr:cNvPr id="4"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5"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9"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2"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0.75448</cdr:x>
      <cdr:y>0.09028</cdr:y>
    </cdr:from>
    <cdr:to>
      <cdr:x>0.9684</cdr:x>
      <cdr:y>0.21809</cdr:y>
    </cdr:to>
    <cdr:sp macro="" textlink="">
      <cdr:nvSpPr>
        <cdr:cNvPr id="15" name="TextBox 1"/>
        <cdr:cNvSpPr txBox="1"/>
      </cdr:nvSpPr>
      <cdr:spPr>
        <a:xfrm xmlns:a="http://schemas.openxmlformats.org/drawingml/2006/main">
          <a:off x="7035466" y="537819"/>
          <a:ext cx="1994798" cy="76140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6"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7"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8"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0"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1"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0.00113</cdr:x>
      <cdr:y>0.01286</cdr:y>
    </cdr:from>
    <cdr:to>
      <cdr:x>0.12187</cdr:x>
      <cdr:y>0.08568</cdr:y>
    </cdr:to>
    <cdr:sp macro="" textlink="">
      <cdr:nvSpPr>
        <cdr:cNvPr id="14" name="TextBox 13">
          <a:extLst xmlns:a="http://schemas.openxmlformats.org/drawingml/2006/main">
            <a:ext uri="{FF2B5EF4-FFF2-40B4-BE49-F238E27FC236}">
              <a16:creationId xmlns:a16="http://schemas.microsoft.com/office/drawing/2014/main" id="{EDD96181-819C-2AB6-911B-46DC2BEEECE7}"/>
            </a:ext>
          </a:extLst>
        </cdr:cNvPr>
        <cdr:cNvSpPr txBox="1"/>
      </cdr:nvSpPr>
      <cdr:spPr>
        <a:xfrm xmlns:a="http://schemas.openxmlformats.org/drawingml/2006/main">
          <a:off x="10529" y="77777"/>
          <a:ext cx="1121266" cy="44044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NZ" sz="1800" b="1" i="0" baseline="0">
              <a:effectLst/>
              <a:latin typeface="Arial" panose="020B0604020202020204" pitchFamily="34" charset="0"/>
              <a:ea typeface="+mn-ea"/>
              <a:cs typeface="Arial" panose="020B0604020202020204" pitchFamily="34" charset="0"/>
            </a:rPr>
            <a:t>$billions</a:t>
          </a:r>
          <a:endParaRPr lang="en-NZ" sz="1800">
            <a:effectLst/>
            <a:latin typeface="Arial" panose="020B0604020202020204" pitchFamily="34" charset="0"/>
            <a:cs typeface="Arial" panose="020B0604020202020204" pitchFamily="34" charset="0"/>
          </a:endParaRPr>
        </a:p>
        <a:p xmlns:a="http://schemas.openxmlformats.org/drawingml/2006/main">
          <a:endParaRPr lang="en-NZ" sz="1100"/>
        </a:p>
      </cdr:txBody>
    </cdr:sp>
  </cdr:relSizeAnchor>
</c:userShapes>
</file>

<file path=xl/drawings/drawing42.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84403E75-77C6-6745-621E-B5E98E3220F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3.xml><?xml version="1.0" encoding="utf-8"?>
<c:userShapes xmlns:c="http://schemas.openxmlformats.org/drawingml/2006/chart">
  <cdr:relSizeAnchor xmlns:cdr="http://schemas.openxmlformats.org/drawingml/2006/chartDrawing">
    <cdr:from>
      <cdr:x>0.66498</cdr:x>
      <cdr:y>0.12488</cdr:y>
    </cdr:from>
    <cdr:to>
      <cdr:x>0.80828</cdr:x>
      <cdr:y>0.1805</cdr:y>
    </cdr:to>
    <cdr:sp macro="" textlink="">
      <cdr:nvSpPr>
        <cdr:cNvPr id="3" name="TextBox 1"/>
        <cdr:cNvSpPr txBox="1"/>
      </cdr:nvSpPr>
      <cdr:spPr>
        <a:xfrm xmlns:a="http://schemas.openxmlformats.org/drawingml/2006/main">
          <a:off x="6172044" y="754679"/>
          <a:ext cx="1330051" cy="3361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NZ" sz="1800" b="0" baseline="0">
              <a:latin typeface="Arial" pitchFamily="34" charset="0"/>
              <a:cs typeface="Arial" pitchFamily="34" charset="0"/>
            </a:rPr>
            <a:t>Forecast</a:t>
          </a:r>
        </a:p>
      </cdr:txBody>
    </cdr:sp>
  </cdr:relSizeAnchor>
  <cdr:relSizeAnchor xmlns:cdr="http://schemas.openxmlformats.org/drawingml/2006/chartDrawing">
    <cdr:from>
      <cdr:x>0.00071</cdr:x>
      <cdr:y>0.01125</cdr:y>
    </cdr:from>
    <cdr:to>
      <cdr:x>0.1614</cdr:x>
      <cdr:y>0.06687</cdr:y>
    </cdr:to>
    <cdr:sp macro="" textlink="">
      <cdr:nvSpPr>
        <cdr:cNvPr id="9" name="TextBox 1"/>
        <cdr:cNvSpPr txBox="1"/>
      </cdr:nvSpPr>
      <cdr:spPr>
        <a:xfrm xmlns:a="http://schemas.openxmlformats.org/drawingml/2006/main">
          <a:off x="6590" y="67985"/>
          <a:ext cx="1491457" cy="3361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NZ" sz="1800" b="1">
              <a:latin typeface="Arial" pitchFamily="34" charset="0"/>
              <a:cs typeface="Arial" pitchFamily="34" charset="0"/>
            </a:rPr>
            <a:t>% </a:t>
          </a:r>
          <a:r>
            <a:rPr lang="en-NZ" sz="1800" b="1" baseline="0">
              <a:latin typeface="Arial" pitchFamily="34" charset="0"/>
              <a:cs typeface="Arial" pitchFamily="34" charset="0"/>
            </a:rPr>
            <a:t>growth</a:t>
          </a:r>
        </a:p>
      </cdr:txBody>
    </cdr:sp>
  </cdr:relSizeAnchor>
</c:userShapes>
</file>

<file path=xl/drawings/drawing44.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4C9E11A2-BE5C-4B17-B750-865DBBA7293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5.xml><?xml version="1.0" encoding="utf-8"?>
<c:userShapes xmlns:c="http://schemas.openxmlformats.org/drawingml/2006/chart">
  <cdr:relSizeAnchor xmlns:cdr="http://schemas.openxmlformats.org/drawingml/2006/chartDrawing">
    <cdr:from>
      <cdr:x>0.74936</cdr:x>
      <cdr:y>0.11962</cdr:y>
    </cdr:from>
    <cdr:to>
      <cdr:x>0.89266</cdr:x>
      <cdr:y>0.17524</cdr:y>
    </cdr:to>
    <cdr:sp macro="" textlink="">
      <cdr:nvSpPr>
        <cdr:cNvPr id="3" name="TextBox 1"/>
        <cdr:cNvSpPr txBox="1"/>
      </cdr:nvSpPr>
      <cdr:spPr>
        <a:xfrm xmlns:a="http://schemas.openxmlformats.org/drawingml/2006/main">
          <a:off x="6955205" y="722881"/>
          <a:ext cx="1330051" cy="3361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NZ" sz="1800" b="0" baseline="0">
              <a:latin typeface="Arial" pitchFamily="34" charset="0"/>
              <a:cs typeface="Arial" pitchFamily="34" charset="0"/>
            </a:rPr>
            <a:t>Forecast</a:t>
          </a:r>
        </a:p>
      </cdr:txBody>
    </cdr:sp>
  </cdr:relSizeAnchor>
  <cdr:relSizeAnchor xmlns:cdr="http://schemas.openxmlformats.org/drawingml/2006/chartDrawing">
    <cdr:from>
      <cdr:x>0.00071</cdr:x>
      <cdr:y>0.01125</cdr:y>
    </cdr:from>
    <cdr:to>
      <cdr:x>0.47891</cdr:x>
      <cdr:y>0.06687</cdr:y>
    </cdr:to>
    <cdr:sp macro="" textlink="">
      <cdr:nvSpPr>
        <cdr:cNvPr id="9" name="TextBox 1"/>
        <cdr:cNvSpPr txBox="1"/>
      </cdr:nvSpPr>
      <cdr:spPr>
        <a:xfrm xmlns:a="http://schemas.openxmlformats.org/drawingml/2006/main">
          <a:off x="6590" y="67985"/>
          <a:ext cx="4438410" cy="3361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NZ" sz="1800" b="1">
              <a:latin typeface="Arial" pitchFamily="34" charset="0"/>
              <a:cs typeface="Arial" pitchFamily="34" charset="0"/>
            </a:rPr>
            <a:t>% of </a:t>
          </a:r>
          <a:r>
            <a:rPr lang="en-NZ" sz="1800" b="1" baseline="0">
              <a:latin typeface="Arial" pitchFamily="34" charset="0"/>
              <a:cs typeface="Arial" pitchFamily="34" charset="0"/>
            </a:rPr>
            <a:t>compensation of employees</a:t>
          </a:r>
        </a:p>
      </cdr:txBody>
    </cdr:sp>
  </cdr:relSizeAnchor>
</c:userShapes>
</file>

<file path=xl/drawings/drawing46.xml><?xml version="1.0" encoding="utf-8"?>
<xdr:wsDr xmlns:xdr="http://schemas.openxmlformats.org/drawingml/2006/spreadsheetDrawing" xmlns:a="http://schemas.openxmlformats.org/drawingml/2006/main">
  <xdr:absoluteAnchor>
    <xdr:pos x="0" y="0"/>
    <xdr:ext cx="9280071" cy="6041571"/>
    <xdr:graphicFrame macro="">
      <xdr:nvGraphicFramePr>
        <xdr:cNvPr id="3" name="Chart 1">
          <a:extLst>
            <a:ext uri="{FF2B5EF4-FFF2-40B4-BE49-F238E27FC236}">
              <a16:creationId xmlns:a16="http://schemas.microsoft.com/office/drawing/2014/main" id="{190173B8-A6FF-31EC-32FB-E23324EB998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7.xml><?xml version="1.0" encoding="utf-8"?>
<c:userShapes xmlns:c="http://schemas.openxmlformats.org/drawingml/2006/chart">
  <cdr:relSizeAnchor xmlns:cdr="http://schemas.openxmlformats.org/drawingml/2006/chartDrawing">
    <cdr:from>
      <cdr:x>0.00365</cdr:x>
      <cdr:y>0.00559</cdr:y>
    </cdr:from>
    <cdr:to>
      <cdr:x>0.09243</cdr:x>
      <cdr:y>0.04494</cdr:y>
    </cdr:to>
    <cdr:sp macro="" textlink="">
      <cdr:nvSpPr>
        <cdr:cNvPr id="2" name="TextBox 1">
          <a:extLst xmlns:a="http://schemas.openxmlformats.org/drawingml/2006/main">
            <a:ext uri="{FF2B5EF4-FFF2-40B4-BE49-F238E27FC236}">
              <a16:creationId xmlns:a16="http://schemas.microsoft.com/office/drawing/2014/main" id="{AD3814CE-52C1-1B3A-0F67-0E00B0449FA5}"/>
            </a:ext>
          </a:extLst>
        </cdr:cNvPr>
        <cdr:cNvSpPr txBox="1"/>
      </cdr:nvSpPr>
      <cdr:spPr>
        <a:xfrm xmlns:a="http://schemas.openxmlformats.org/drawingml/2006/main">
          <a:off x="50800" y="50800"/>
          <a:ext cx="1236236" cy="357790"/>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a:latin typeface="Arial" panose="020B0604020202020204" pitchFamily="34" charset="0"/>
            </a:rPr>
            <a:t>% of </a:t>
          </a:r>
          <a:r>
            <a:rPr lang="en-NZ" sz="1800" b="1" baseline="0">
              <a:latin typeface="Arial" panose="020B0604020202020204" pitchFamily="34" charset="0"/>
            </a:rPr>
            <a:t>GDP</a:t>
          </a:r>
        </a:p>
      </cdr:txBody>
    </cdr:sp>
  </cdr:relSizeAnchor>
  <cdr:relSizeAnchor xmlns:cdr="http://schemas.openxmlformats.org/drawingml/2006/chartDrawing">
    <cdr:from>
      <cdr:x>0.37783</cdr:x>
      <cdr:y>0.81889</cdr:y>
    </cdr:from>
    <cdr:to>
      <cdr:x>0.67966</cdr:x>
      <cdr:y>0.85833</cdr:y>
    </cdr:to>
    <cdr:sp macro="" textlink="">
      <cdr:nvSpPr>
        <cdr:cNvPr id="3" name="TextBox 1">
          <a:extLst xmlns:a="http://schemas.openxmlformats.org/drawingml/2006/main">
            <a:ext uri="{FF2B5EF4-FFF2-40B4-BE49-F238E27FC236}">
              <a16:creationId xmlns:a16="http://schemas.microsoft.com/office/drawing/2014/main" id="{DFC7F238-A9EE-09E5-520A-55DF8CEC44EA}"/>
            </a:ext>
          </a:extLst>
        </cdr:cNvPr>
        <cdr:cNvSpPr txBox="1"/>
      </cdr:nvSpPr>
      <cdr:spPr>
        <a:xfrm xmlns:a="http://schemas.openxmlformats.org/drawingml/2006/main">
          <a:off x="5263290" y="7429430"/>
          <a:ext cx="4204586" cy="357790"/>
        </a:xfrm>
        <a:prstGeom xmlns:a="http://schemas.openxmlformats.org/drawingml/2006/main" prst="rect">
          <a:avLst/>
        </a:prstGeom>
      </cdr:spPr>
      <cdr:txBody>
        <a:bodyPr xmlns:a="http://schemas.openxmlformats.org/drawingml/2006/main" vert="horz"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a:latin typeface="Arial" panose="020B0604020202020204" pitchFamily="34" charset="0"/>
            </a:rPr>
            <a:t>Year ending </a:t>
          </a:r>
          <a:r>
            <a:rPr lang="en-NZ" sz="1800" b="1" baseline="0">
              <a:latin typeface="Arial" panose="020B0604020202020204" pitchFamily="34" charset="0"/>
            </a:rPr>
            <a:t>30</a:t>
          </a:r>
          <a:r>
            <a:rPr lang="en-NZ" sz="1800" b="1">
              <a:latin typeface="Arial" panose="020B0604020202020204" pitchFamily="34" charset="0"/>
            </a:rPr>
            <a:t> June</a:t>
          </a:r>
        </a:p>
      </cdr:txBody>
    </cdr:sp>
  </cdr:relSizeAnchor>
</c:userShapes>
</file>

<file path=xl/drawings/drawing48.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F569515F-9116-FB70-83F6-C07C43C0E95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9.xml><?xml version="1.0" encoding="utf-8"?>
<c:userShapes xmlns:c="http://schemas.openxmlformats.org/drawingml/2006/chart">
  <cdr:relSizeAnchor xmlns:cdr="http://schemas.openxmlformats.org/drawingml/2006/chartDrawing">
    <cdr:from>
      <cdr:x>0.75754</cdr:x>
      <cdr:y>0.08868</cdr:y>
    </cdr:from>
    <cdr:to>
      <cdr:x>0.97146</cdr:x>
      <cdr:y>0.21649</cdr:y>
    </cdr:to>
    <cdr:sp macro="" textlink="">
      <cdr:nvSpPr>
        <cdr:cNvPr id="2"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5"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9"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2"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5"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0.62045</cdr:x>
      <cdr:y>0.11867</cdr:y>
    </cdr:from>
    <cdr:to>
      <cdr:x>0.78922</cdr:x>
      <cdr:y>0.18864</cdr:y>
    </cdr:to>
    <cdr:sp macro="" textlink="">
      <cdr:nvSpPr>
        <cdr:cNvPr id="17" name="TextBox 1"/>
        <cdr:cNvSpPr txBox="1"/>
      </cdr:nvSpPr>
      <cdr:spPr>
        <a:xfrm xmlns:a="http://schemas.openxmlformats.org/drawingml/2006/main">
          <a:off x="5758723" y="717117"/>
          <a:ext cx="1566453" cy="4228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NZ" sz="1800" b="0">
              <a:latin typeface="Arial" pitchFamily="34" charset="0"/>
              <a:cs typeface="Arial" pitchFamily="34" charset="0"/>
            </a:rPr>
            <a:t>Forecast</a:t>
          </a:r>
        </a:p>
      </cdr:txBody>
    </cdr:sp>
  </cdr:relSizeAnchor>
  <cdr:relSizeAnchor xmlns:cdr="http://schemas.openxmlformats.org/drawingml/2006/chartDrawing">
    <cdr:from>
      <cdr:x>0</cdr:x>
      <cdr:y>0</cdr:y>
    </cdr:from>
    <cdr:to>
      <cdr:x>0.14089</cdr:x>
      <cdr:y>0.07356</cdr:y>
    </cdr:to>
    <cdr:sp macro="" textlink="">
      <cdr:nvSpPr>
        <cdr:cNvPr id="20" name="TextBox 19"/>
        <cdr:cNvSpPr txBox="1"/>
      </cdr:nvSpPr>
      <cdr:spPr>
        <a:xfrm xmlns:a="http://schemas.openxmlformats.org/drawingml/2006/main">
          <a:off x="0" y="0"/>
          <a:ext cx="980762" cy="3333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NZ" sz="1800" b="1">
              <a:latin typeface="Arial" pitchFamily="34" charset="0"/>
              <a:cs typeface="Arial" pitchFamily="34" charset="0"/>
            </a:rPr>
            <a:t>$</a:t>
          </a:r>
          <a:r>
            <a:rPr lang="en-NZ" sz="1800" b="1" baseline="0">
              <a:latin typeface="Arial" pitchFamily="34" charset="0"/>
              <a:cs typeface="Arial" pitchFamily="34" charset="0"/>
            </a:rPr>
            <a:t>billions</a:t>
          </a:r>
        </a:p>
      </cdr:txBody>
    </cdr:sp>
  </cdr:relSizeAnchor>
  <cdr:relSizeAnchor xmlns:cdr="http://schemas.openxmlformats.org/drawingml/2006/chartDrawing">
    <cdr:from>
      <cdr:x>0</cdr:x>
      <cdr:y>0</cdr:y>
    </cdr:from>
    <cdr:to>
      <cdr:x>0</cdr:x>
      <cdr:y>0</cdr:y>
    </cdr:to>
    <cdr:sp macro="" textlink="">
      <cdr:nvSpPr>
        <cdr:cNvPr id="21" name="Straight Connector 20"/>
        <cdr:cNvSpPr/>
      </cdr:nvSpPr>
      <cdr:spPr>
        <a:xfrm xmlns:a="http://schemas.openxmlformats.org/drawingml/2006/main" flipV="1">
          <a:off x="-17992" y="-2490"/>
          <a:ext cx="0"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50.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E61DD221-549F-EA65-4EFA-B88B7522C75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1.xml><?xml version="1.0" encoding="utf-8"?>
<c:userShapes xmlns:c="http://schemas.openxmlformats.org/drawingml/2006/chart">
  <cdr:relSizeAnchor xmlns:cdr="http://schemas.openxmlformats.org/drawingml/2006/chartDrawing">
    <cdr:from>
      <cdr:x>0.33561</cdr:x>
      <cdr:y>0.8004</cdr:y>
    </cdr:from>
    <cdr:to>
      <cdr:x>0.7017</cdr:x>
      <cdr:y>0.8634</cdr:y>
    </cdr:to>
    <cdr:sp macro="" textlink="">
      <cdr:nvSpPr>
        <cdr:cNvPr id="8" name="TextBox 7">
          <a:extLst xmlns:a="http://schemas.openxmlformats.org/drawingml/2006/main">
            <a:ext uri="{FF2B5EF4-FFF2-40B4-BE49-F238E27FC236}">
              <a16:creationId xmlns:a16="http://schemas.microsoft.com/office/drawing/2014/main" id="{BDBEC2D0-B548-EF04-A2EC-A34B0AFE1F00}"/>
            </a:ext>
          </a:extLst>
        </cdr:cNvPr>
        <cdr:cNvSpPr txBox="1"/>
      </cdr:nvSpPr>
      <cdr:spPr>
        <a:xfrm xmlns:a="http://schemas.openxmlformats.org/drawingml/2006/main">
          <a:off x="3114985" y="4836873"/>
          <a:ext cx="3397895" cy="380714"/>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en-NZ" sz="1800" b="1">
              <a:effectLst/>
              <a:latin typeface="Arial" panose="020B0604020202020204" pitchFamily="34" charset="0"/>
              <a:ea typeface="+mn-ea"/>
              <a:cs typeface="Arial" panose="020B0604020202020204" pitchFamily="34" charset="0"/>
            </a:rPr>
            <a:t>Year </a:t>
          </a:r>
          <a:r>
            <a:rPr lang="en-NZ" sz="1800" b="1" baseline="0">
              <a:effectLst/>
              <a:latin typeface="Arial" panose="020B0604020202020204" pitchFamily="34" charset="0"/>
              <a:ea typeface="+mn-ea"/>
              <a:cs typeface="Arial" panose="020B0604020202020204" pitchFamily="34" charset="0"/>
            </a:rPr>
            <a:t>ending</a:t>
          </a:r>
          <a:r>
            <a:rPr lang="en-NZ" sz="1800" b="1">
              <a:effectLst/>
              <a:latin typeface="Arial" panose="020B0604020202020204" pitchFamily="34" charset="0"/>
              <a:ea typeface="+mn-ea"/>
              <a:cs typeface="Arial" panose="020B0604020202020204" pitchFamily="34" charset="0"/>
            </a:rPr>
            <a:t> 30 June</a:t>
          </a:r>
          <a:endParaRPr lang="en-NZ" sz="1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0.01026</cdr:x>
      <cdr:y>0.02277</cdr:y>
    </cdr:from>
    <cdr:to>
      <cdr:x>0.13227</cdr:x>
      <cdr:y>0.07881</cdr:y>
    </cdr:to>
    <cdr:sp macro="" textlink="">
      <cdr:nvSpPr>
        <cdr:cNvPr id="2" name="TextBox 1">
          <a:extLst xmlns:a="http://schemas.openxmlformats.org/drawingml/2006/main">
            <a:ext uri="{FF2B5EF4-FFF2-40B4-BE49-F238E27FC236}">
              <a16:creationId xmlns:a16="http://schemas.microsoft.com/office/drawing/2014/main" id="{2428E7EB-41C9-95FD-363E-69555583F138}"/>
            </a:ext>
          </a:extLst>
        </cdr:cNvPr>
        <cdr:cNvSpPr txBox="1"/>
      </cdr:nvSpPr>
      <cdr:spPr>
        <a:xfrm xmlns:a="http://schemas.openxmlformats.org/drawingml/2006/main">
          <a:off x="95229" y="137577"/>
          <a:ext cx="1132446" cy="33865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en-NZ" sz="1800" b="1" i="0" baseline="0">
              <a:effectLst/>
              <a:latin typeface="Arial" panose="020B0604020202020204" pitchFamily="34" charset="0"/>
              <a:ea typeface="+mn-ea"/>
              <a:cs typeface="Arial" panose="020B0604020202020204" pitchFamily="34" charset="0"/>
            </a:rPr>
            <a:t>$billions</a:t>
          </a:r>
          <a:endParaRPr lang="en-NZ" sz="1800" baseline="0">
            <a:effectLst/>
            <a:latin typeface="Arial" panose="020B0604020202020204" pitchFamily="34" charset="0"/>
            <a:cs typeface="Arial" panose="020B0604020202020204" pitchFamily="34" charset="0"/>
          </a:endParaRPr>
        </a:p>
      </cdr:txBody>
    </cdr:sp>
  </cdr:relSizeAnchor>
</c:userShapes>
</file>

<file path=xl/drawings/drawing52.xml><?xml version="1.0" encoding="utf-8"?>
<xdr:wsDr xmlns:xdr="http://schemas.openxmlformats.org/drawingml/2006/spreadsheetDrawing" xmlns:a="http://schemas.openxmlformats.org/drawingml/2006/main">
  <xdr:absoluteAnchor>
    <xdr:pos x="0" y="0"/>
    <xdr:ext cx="13922375" cy="9064625"/>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ACA69E2A-CE7E-8F28-74B2-98845F51D215}"/>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graphicFrame macro="">
          <xdr:nvGraphicFramePr>
            <xdr:cNvPr id="0" na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mc:Fallback>
    </mc:AlternateContent>
    <xdr:clientData/>
  </xdr:absoluteAnchor>
</xdr:wsDr>
</file>

<file path=xl/drawings/drawing53.xml><?xml version="1.0" encoding="utf-8"?>
<c:userShapes xmlns:c="http://schemas.openxmlformats.org/drawingml/2006/chart">
  <cdr:relSizeAnchor xmlns:cdr="http://schemas.openxmlformats.org/drawingml/2006/chartDrawing">
    <cdr:from>
      <cdr:x>0</cdr:x>
      <cdr:y>0</cdr:y>
    </cdr:from>
    <cdr:to>
      <cdr:x>1</cdr:x>
      <cdr:y>1</cdr:y>
    </cdr:to>
    <cdr:sp macro="" textlink="">
      <cdr:nvSpPr>
        <cdr:cNvPr id="2" name="Rectangle 1">
          <a:extLst xmlns:a="http://schemas.openxmlformats.org/drawingml/2006/main">
            <a:ext uri="{FF2B5EF4-FFF2-40B4-BE49-F238E27FC236}">
              <a16:creationId xmlns:a16="http://schemas.microsoft.com/office/drawing/2014/main" id="{F141C34B-8F98-2D37-30DA-AA1A60F78605}"/>
            </a:ext>
          </a:extLst>
        </cdr:cNvPr>
        <cdr:cNvSpPr>
          <a:spLocks xmlns:a="http://schemas.openxmlformats.org/drawingml/2006/main" noTextEdit="1"/>
        </cdr:cNvSpPr>
      </cdr:nvSpPr>
      <cdr:spPr>
        <a:xfrm xmlns:a="http://schemas.openxmlformats.org/drawingml/2006/main">
          <a:off x="0" y="0"/>
          <a:ext cx="13922375" cy="9064625"/>
        </a:xfrm>
        <a:prstGeom xmlns:a="http://schemas.openxmlformats.org/drawingml/2006/main" prst="rect">
          <a:avLst/>
        </a:prstGeom>
        <a:solidFill xmlns:a="http://schemas.openxmlformats.org/drawingml/2006/main">
          <a:prstClr val="white"/>
        </a:solidFill>
        <a:ln xmlns:a="http://schemas.openxmlformats.org/drawingml/2006/main" w="1">
          <a:solidFill>
            <a:prstClr val="green"/>
          </a:solidFill>
        </a:ln>
      </cdr:spPr>
      <cdr:txBody>
        <a:bodyPr xmlns:a="http://schemas.openxmlformats.org/drawingml/2006/main" vertOverflow="clip" horzOverflow="clip"/>
        <a:lstStyle xmlns:a="http://schemas.openxmlformats.org/drawingml/2006/main"/>
        <a:p xmlns:a="http://schemas.openxmlformats.org/drawingml/2006/main">
          <a:r>
            <a:rPr lang="en-NZ" sz="1100"/>
            <a:t>This chart isn’t available in your version of Excel.
Editing this shape or saving this workbook into a different file format will permanently break the chart.</a:t>
          </a:r>
        </a:p>
      </cdr:txBody>
    </cdr:sp>
  </cdr:relSizeAnchor>
</c:userShapes>
</file>

<file path=xl/drawings/drawing54.xml><?xml version="1.0" encoding="utf-8"?>
<xdr:wsDr xmlns:xdr="http://schemas.openxmlformats.org/drawingml/2006/spreadsheetDrawing" xmlns:a="http://schemas.openxmlformats.org/drawingml/2006/main">
  <xdr:oneCellAnchor>
    <xdr:from>
      <xdr:col>3</xdr:col>
      <xdr:colOff>1085849</xdr:colOff>
      <xdr:row>7</xdr:row>
      <xdr:rowOff>19050</xdr:rowOff>
    </xdr:from>
    <xdr:ext cx="184731" cy="264560"/>
    <xdr:sp macro="" textlink="">
      <xdr:nvSpPr>
        <xdr:cNvPr id="2" name="TextBox 1">
          <a:extLst>
            <a:ext uri="{FF2B5EF4-FFF2-40B4-BE49-F238E27FC236}">
              <a16:creationId xmlns:a16="http://schemas.microsoft.com/office/drawing/2014/main" id="{3A027460-9CF5-4B67-92D4-B9482AED5604}"/>
            </a:ext>
          </a:extLst>
        </xdr:cNvPr>
        <xdr:cNvSpPr txBox="1"/>
      </xdr:nvSpPr>
      <xdr:spPr>
        <a:xfrm>
          <a:off x="4190999" y="187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Z" sz="1100"/>
        </a:p>
      </xdr:txBody>
    </xdr:sp>
    <xdr:clientData/>
  </xdr:oneCellAnchor>
</xdr:wsDr>
</file>

<file path=xl/drawings/drawing55.xml><?xml version="1.0" encoding="utf-8"?>
<xdr:wsDr xmlns:xdr="http://schemas.openxmlformats.org/drawingml/2006/spreadsheetDrawing" xmlns:a="http://schemas.openxmlformats.org/drawingml/2006/main">
  <xdr:absoluteAnchor>
    <xdr:pos x="0" y="0"/>
    <xdr:ext cx="13920107" cy="9062357"/>
    <xdr:graphicFrame macro="">
      <xdr:nvGraphicFramePr>
        <xdr:cNvPr id="2" name="Chart 1">
          <a:extLst>
            <a:ext uri="{FF2B5EF4-FFF2-40B4-BE49-F238E27FC236}">
              <a16:creationId xmlns:a16="http://schemas.microsoft.com/office/drawing/2014/main" id="{77A5674A-51C0-A44F-3074-DF7B55F51D5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6.xml><?xml version="1.0" encoding="utf-8"?>
<c:userShapes xmlns:c="http://schemas.openxmlformats.org/drawingml/2006/chart">
  <cdr:relSizeAnchor xmlns:cdr="http://schemas.openxmlformats.org/drawingml/2006/chartDrawing">
    <cdr:from>
      <cdr:x>0.05436</cdr:x>
      <cdr:y>0.11869</cdr:y>
    </cdr:from>
    <cdr:to>
      <cdr:x>0.37383</cdr:x>
      <cdr:y>0.17172</cdr:y>
    </cdr:to>
    <cdr:sp macro="" textlink="">
      <cdr:nvSpPr>
        <cdr:cNvPr id="2" name="TextBox 1">
          <a:extLst xmlns:a="http://schemas.openxmlformats.org/drawingml/2006/main">
            <a:ext uri="{FF2B5EF4-FFF2-40B4-BE49-F238E27FC236}">
              <a16:creationId xmlns:a16="http://schemas.microsoft.com/office/drawing/2014/main" id="{70A6CEDA-D145-34F0-0DF1-7F5A739BBDAF}"/>
            </a:ext>
          </a:extLst>
        </cdr:cNvPr>
        <cdr:cNvSpPr txBox="1"/>
      </cdr:nvSpPr>
      <cdr:spPr>
        <a:xfrm xmlns:a="http://schemas.openxmlformats.org/drawingml/2006/main">
          <a:off x="504826" y="717882"/>
          <a:ext cx="2966854" cy="32074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kern="1200" baseline="0">
              <a:solidFill>
                <a:sysClr val="windowText" lastClr="000000"/>
              </a:solidFill>
              <a:latin typeface="Arial" panose="020B0604020202020204" pitchFamily="34" charset="0"/>
            </a:rPr>
            <a:t>Outturn and LTFS forecast</a:t>
          </a:r>
        </a:p>
      </cdr:txBody>
    </cdr:sp>
  </cdr:relSizeAnchor>
  <cdr:relSizeAnchor xmlns:cdr="http://schemas.openxmlformats.org/drawingml/2006/chartDrawing">
    <cdr:from>
      <cdr:x>0.54906</cdr:x>
      <cdr:y>0.12179</cdr:y>
    </cdr:from>
    <cdr:to>
      <cdr:x>0.83645</cdr:x>
      <cdr:y>0.17482</cdr:y>
    </cdr:to>
    <cdr:sp macro="" textlink="">
      <cdr:nvSpPr>
        <cdr:cNvPr id="3" name="TextBox 1">
          <a:extLst xmlns:a="http://schemas.openxmlformats.org/drawingml/2006/main">
            <a:ext uri="{FF2B5EF4-FFF2-40B4-BE49-F238E27FC236}">
              <a16:creationId xmlns:a16="http://schemas.microsoft.com/office/drawing/2014/main" id="{71A6830D-3585-CF60-9EC5-BADB993753A7}"/>
            </a:ext>
          </a:extLst>
        </cdr:cNvPr>
        <cdr:cNvSpPr txBox="1"/>
      </cdr:nvSpPr>
      <cdr:spPr>
        <a:xfrm xmlns:a="http://schemas.openxmlformats.org/drawingml/2006/main">
          <a:off x="5099042" y="736629"/>
          <a:ext cx="2668955" cy="3207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kern="1200" baseline="0">
              <a:solidFill>
                <a:sysClr val="windowText" lastClr="000000"/>
              </a:solidFill>
              <a:latin typeface="Arial" panose="020B0604020202020204" pitchFamily="34" charset="0"/>
            </a:rPr>
            <a:t>LTFS projection</a:t>
          </a:r>
        </a:p>
      </cdr:txBody>
    </cdr:sp>
  </cdr:relSizeAnchor>
</c:userShapes>
</file>

<file path=xl/drawings/drawing57.xml><?xml version="1.0" encoding="utf-8"?>
<xdr:wsDr xmlns:xdr="http://schemas.openxmlformats.org/drawingml/2006/spreadsheetDrawing" xmlns:a="http://schemas.openxmlformats.org/drawingml/2006/main">
  <xdr:absoluteAnchor>
    <xdr:pos x="0" y="0"/>
    <xdr:ext cx="9274629" cy="6041571"/>
    <xdr:graphicFrame macro="">
      <xdr:nvGraphicFramePr>
        <xdr:cNvPr id="2" name="Chart 1">
          <a:extLst>
            <a:ext uri="{FF2B5EF4-FFF2-40B4-BE49-F238E27FC236}">
              <a16:creationId xmlns:a16="http://schemas.microsoft.com/office/drawing/2014/main" id="{05B31F37-A36F-C9E3-4ECA-61EFACCB404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8.xml><?xml version="1.0" encoding="utf-8"?>
<c:userShapes xmlns:c="http://schemas.openxmlformats.org/drawingml/2006/chart">
  <cdr:relSizeAnchor xmlns:cdr="http://schemas.openxmlformats.org/drawingml/2006/chartDrawing">
    <cdr:from>
      <cdr:x>0.26863</cdr:x>
      <cdr:y>0.11349</cdr:y>
    </cdr:from>
    <cdr:to>
      <cdr:x>0.40421</cdr:x>
      <cdr:y>0.1781</cdr:y>
    </cdr:to>
    <cdr:sp macro="" textlink="">
      <cdr:nvSpPr>
        <cdr:cNvPr id="5" name="TextBox 4"/>
        <cdr:cNvSpPr txBox="1"/>
      </cdr:nvSpPr>
      <cdr:spPr>
        <a:xfrm xmlns:a="http://schemas.openxmlformats.org/drawingml/2006/main">
          <a:off x="2495217" y="687917"/>
          <a:ext cx="1259417" cy="3915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80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6"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8"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0.64671</cdr:x>
      <cdr:y>0.14882</cdr:y>
    </cdr:from>
    <cdr:to>
      <cdr:x>0.77436</cdr:x>
      <cdr:y>0.20669</cdr:y>
    </cdr:to>
    <cdr:sp macro="" textlink="">
      <cdr:nvSpPr>
        <cdr:cNvPr id="3" name="TextBox 4"/>
        <cdr:cNvSpPr txBox="1"/>
      </cdr:nvSpPr>
      <cdr:spPr>
        <a:xfrm xmlns:a="http://schemas.openxmlformats.org/drawingml/2006/main">
          <a:off x="6005870" y="900125"/>
          <a:ext cx="1185506" cy="35003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0" baseline="0">
              <a:latin typeface="Arial" pitchFamily="34" charset="0"/>
              <a:cs typeface="Arial" pitchFamily="34" charset="0"/>
            </a:rPr>
            <a:t>Forecast</a:t>
          </a:r>
        </a:p>
      </cdr:txBody>
    </cdr:sp>
  </cdr:relSizeAnchor>
  <cdr:relSizeAnchor xmlns:cdr="http://schemas.openxmlformats.org/drawingml/2006/chartDrawing">
    <cdr:from>
      <cdr:x>0.75754</cdr:x>
      <cdr:y>0.08868</cdr:y>
    </cdr:from>
    <cdr:to>
      <cdr:x>0.97146</cdr:x>
      <cdr:y>0.21649</cdr:y>
    </cdr:to>
    <cdr:sp macro="" textlink="">
      <cdr:nvSpPr>
        <cdr:cNvPr id="7"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0"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0.00788</cdr:x>
      <cdr:y>0</cdr:y>
    </cdr:from>
    <cdr:to>
      <cdr:x>0.19441</cdr:x>
      <cdr:y>0.0575</cdr:y>
    </cdr:to>
    <cdr:sp macro="" textlink="">
      <cdr:nvSpPr>
        <cdr:cNvPr id="11" name="TextBox 1"/>
        <cdr:cNvSpPr txBox="1"/>
      </cdr:nvSpPr>
      <cdr:spPr>
        <a:xfrm xmlns:a="http://schemas.openxmlformats.org/drawingml/2006/main">
          <a:off x="48751" y="0"/>
          <a:ext cx="1154014" cy="2315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NZ" sz="1800" b="1">
              <a:latin typeface="Arial" pitchFamily="34" charset="0"/>
              <a:cs typeface="Arial" pitchFamily="34" charset="0"/>
            </a:rPr>
            <a:t>$billions</a:t>
          </a:r>
        </a:p>
      </cdr:txBody>
    </cdr:sp>
  </cdr:relSizeAnchor>
</c:userShapes>
</file>

<file path=xl/drawings/drawing59.xml><?xml version="1.0" encoding="utf-8"?>
<xdr:wsDr xmlns:xdr="http://schemas.openxmlformats.org/drawingml/2006/spreadsheetDrawing" xmlns:a="http://schemas.openxmlformats.org/drawingml/2006/main">
  <xdr:absoluteAnchor>
    <xdr:pos x="0" y="0"/>
    <xdr:ext cx="9274629" cy="6041571"/>
    <xdr:graphicFrame macro="">
      <xdr:nvGraphicFramePr>
        <xdr:cNvPr id="2" name="Chart 1">
          <a:extLst>
            <a:ext uri="{FF2B5EF4-FFF2-40B4-BE49-F238E27FC236}">
              <a16:creationId xmlns:a16="http://schemas.microsoft.com/office/drawing/2014/main" id="{77E83176-80C5-044C-D19B-83DBA627A2E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0.xml><?xml version="1.0" encoding="utf-8"?>
<c:userShapes xmlns:c="http://schemas.openxmlformats.org/drawingml/2006/chart">
  <cdr:relSizeAnchor xmlns:cdr="http://schemas.openxmlformats.org/drawingml/2006/chartDrawing">
    <cdr:from>
      <cdr:x>0.26863</cdr:x>
      <cdr:y>0.11349</cdr:y>
    </cdr:from>
    <cdr:to>
      <cdr:x>0.40421</cdr:x>
      <cdr:y>0.1781</cdr:y>
    </cdr:to>
    <cdr:sp macro="" textlink="">
      <cdr:nvSpPr>
        <cdr:cNvPr id="5" name="TextBox 4"/>
        <cdr:cNvSpPr txBox="1"/>
      </cdr:nvSpPr>
      <cdr:spPr>
        <a:xfrm xmlns:a="http://schemas.openxmlformats.org/drawingml/2006/main">
          <a:off x="2495217" y="687917"/>
          <a:ext cx="1259417" cy="3915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80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6"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8"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7"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0"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0.0007</cdr:x>
      <cdr:y>0.00157</cdr:y>
    </cdr:from>
    <cdr:to>
      <cdr:x>0.18723</cdr:x>
      <cdr:y>0.05907</cdr:y>
    </cdr:to>
    <cdr:sp macro="" textlink="">
      <cdr:nvSpPr>
        <cdr:cNvPr id="11" name="TextBox 1"/>
        <cdr:cNvSpPr txBox="1"/>
      </cdr:nvSpPr>
      <cdr:spPr>
        <a:xfrm xmlns:a="http://schemas.openxmlformats.org/drawingml/2006/main">
          <a:off x="6506" y="9525"/>
          <a:ext cx="1732280" cy="34778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NZ" sz="1800" b="1">
              <a:latin typeface="Arial" pitchFamily="34" charset="0"/>
              <a:cs typeface="Arial" pitchFamily="34" charset="0"/>
            </a:rPr>
            <a:t>$billions</a:t>
          </a:r>
        </a:p>
      </cdr:txBody>
    </cdr:sp>
  </cdr:relSizeAnchor>
  <cdr:relSizeAnchor xmlns:cdr="http://schemas.openxmlformats.org/drawingml/2006/chartDrawing">
    <cdr:from>
      <cdr:x>0.64205</cdr:x>
      <cdr:y>0.10394</cdr:y>
    </cdr:from>
    <cdr:to>
      <cdr:x>0.78358</cdr:x>
      <cdr:y>0.1685</cdr:y>
    </cdr:to>
    <cdr:sp macro="" textlink="">
      <cdr:nvSpPr>
        <cdr:cNvPr id="3" name="TextBox 2">
          <a:extLst xmlns:a="http://schemas.openxmlformats.org/drawingml/2006/main">
            <a:ext uri="{FF2B5EF4-FFF2-40B4-BE49-F238E27FC236}">
              <a16:creationId xmlns:a16="http://schemas.microsoft.com/office/drawing/2014/main" id="{3BE04C47-8092-A01B-DE4A-8D81BE7F31CC}"/>
            </a:ext>
          </a:extLst>
        </cdr:cNvPr>
        <cdr:cNvSpPr txBox="1"/>
      </cdr:nvSpPr>
      <cdr:spPr>
        <a:xfrm xmlns:a="http://schemas.openxmlformats.org/drawingml/2006/main">
          <a:off x="5962660" y="628661"/>
          <a:ext cx="1314371" cy="3904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kern="1200">
              <a:latin typeface="Arial" panose="020B0604020202020204" pitchFamily="34" charset="0"/>
              <a:cs typeface="Arial" panose="020B0604020202020204" pitchFamily="34" charset="0"/>
            </a:rPr>
            <a:t>Forecast</a:t>
          </a:r>
          <a:endParaRPr lang="en-NZ" sz="2000" kern="1200">
            <a:latin typeface="Arial" panose="020B0604020202020204" pitchFamily="34" charset="0"/>
            <a:cs typeface="Arial" panose="020B0604020202020204" pitchFamily="34" charset="0"/>
          </a:endParaRPr>
        </a:p>
      </cdr:txBody>
    </cdr:sp>
  </cdr:relSizeAnchor>
</c:userShapes>
</file>

<file path=xl/drawings/drawing61.xml><?xml version="1.0" encoding="utf-8"?>
<xdr:wsDr xmlns:xdr="http://schemas.openxmlformats.org/drawingml/2006/spreadsheetDrawing" xmlns:a="http://schemas.openxmlformats.org/drawingml/2006/main">
  <xdr:absoluteAnchor>
    <xdr:pos x="0" y="0"/>
    <xdr:ext cx="9274629" cy="6041571"/>
    <xdr:graphicFrame macro="">
      <xdr:nvGraphicFramePr>
        <xdr:cNvPr id="4" name="Chart 1">
          <a:extLst>
            <a:ext uri="{FF2B5EF4-FFF2-40B4-BE49-F238E27FC236}">
              <a16:creationId xmlns:a16="http://schemas.microsoft.com/office/drawing/2014/main" id="{CE4B9773-85CA-EDF0-A473-C562946DCDE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2.xml><?xml version="1.0" encoding="utf-8"?>
<c:userShapes xmlns:c="http://schemas.openxmlformats.org/drawingml/2006/chart">
  <cdr:relSizeAnchor xmlns:cdr="http://schemas.openxmlformats.org/drawingml/2006/chartDrawing">
    <cdr:from>
      <cdr:x>0.79118</cdr:x>
      <cdr:y>0.08836</cdr:y>
    </cdr:from>
    <cdr:to>
      <cdr:x>0.92916</cdr:x>
      <cdr:y>0.16269</cdr:y>
    </cdr:to>
    <cdr:sp macro="" textlink="">
      <cdr:nvSpPr>
        <cdr:cNvPr id="2" name="TextBox 1"/>
        <cdr:cNvSpPr txBox="1"/>
      </cdr:nvSpPr>
      <cdr:spPr>
        <a:xfrm xmlns:a="http://schemas.openxmlformats.org/drawingml/2006/main">
          <a:off x="7377698" y="526382"/>
          <a:ext cx="1286710" cy="4428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0.75754</cdr:x>
      <cdr:y>0.08868</cdr:y>
    </cdr:from>
    <cdr:to>
      <cdr:x>0.97146</cdr:x>
      <cdr:y>0.21649</cdr:y>
    </cdr:to>
    <cdr:sp macro="" textlink="">
      <cdr:nvSpPr>
        <cdr:cNvPr id="4"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5"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9"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2"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0.75448</cdr:x>
      <cdr:y>0.09028</cdr:y>
    </cdr:from>
    <cdr:to>
      <cdr:x>0.9684</cdr:x>
      <cdr:y>0.21809</cdr:y>
    </cdr:to>
    <cdr:sp macro="" textlink="">
      <cdr:nvSpPr>
        <cdr:cNvPr id="15" name="TextBox 1"/>
        <cdr:cNvSpPr txBox="1"/>
      </cdr:nvSpPr>
      <cdr:spPr>
        <a:xfrm xmlns:a="http://schemas.openxmlformats.org/drawingml/2006/main">
          <a:off x="7035466" y="537819"/>
          <a:ext cx="1994798" cy="76140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6"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7"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8"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0"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1"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cdr:x>
      <cdr:y>0.00177</cdr:y>
    </cdr:from>
    <cdr:to>
      <cdr:x>0.12074</cdr:x>
      <cdr:y>0.07459</cdr:y>
    </cdr:to>
    <cdr:sp macro="" textlink="">
      <cdr:nvSpPr>
        <cdr:cNvPr id="14" name="TextBox 13">
          <a:extLst xmlns:a="http://schemas.openxmlformats.org/drawingml/2006/main">
            <a:ext uri="{FF2B5EF4-FFF2-40B4-BE49-F238E27FC236}">
              <a16:creationId xmlns:a16="http://schemas.microsoft.com/office/drawing/2014/main" id="{EDD96181-819C-2AB6-911B-46DC2BEEECE7}"/>
            </a:ext>
          </a:extLst>
        </cdr:cNvPr>
        <cdr:cNvSpPr txBox="1"/>
      </cdr:nvSpPr>
      <cdr:spPr>
        <a:xfrm xmlns:a="http://schemas.openxmlformats.org/drawingml/2006/main">
          <a:off x="0" y="10749"/>
          <a:ext cx="1122989" cy="4414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en-NZ" sz="1800" b="1" i="0" baseline="0">
              <a:effectLst/>
              <a:latin typeface="Arial" panose="020B0604020202020204" pitchFamily="34" charset="0"/>
              <a:ea typeface="+mn-ea"/>
              <a:cs typeface="Arial" panose="020B0604020202020204" pitchFamily="34" charset="0"/>
            </a:rPr>
            <a:t>$billions</a:t>
          </a:r>
          <a:endParaRPr lang="en-NZ" sz="1800">
            <a:effectLst/>
            <a:latin typeface="Arial" panose="020B0604020202020204" pitchFamily="34" charset="0"/>
            <a:cs typeface="Arial" panose="020B0604020202020204" pitchFamily="34" charset="0"/>
          </a:endParaRPr>
        </a:p>
        <a:p xmlns:a="http://schemas.openxmlformats.org/drawingml/2006/main">
          <a:endParaRPr lang="en-NZ" sz="1100"/>
        </a:p>
      </cdr:txBody>
    </cdr:sp>
  </cdr:relSizeAnchor>
  <cdr:relSizeAnchor xmlns:cdr="http://schemas.openxmlformats.org/drawingml/2006/chartDrawing">
    <cdr:from>
      <cdr:x>0.74217</cdr:x>
      <cdr:y>0.09612</cdr:y>
    </cdr:from>
    <cdr:to>
      <cdr:x>0.86506</cdr:x>
      <cdr:y>0.14972</cdr:y>
    </cdr:to>
    <cdr:sp macro="" textlink="">
      <cdr:nvSpPr>
        <cdr:cNvPr id="3" name="TextBox 2">
          <a:extLst xmlns:a="http://schemas.openxmlformats.org/drawingml/2006/main">
            <a:ext uri="{FF2B5EF4-FFF2-40B4-BE49-F238E27FC236}">
              <a16:creationId xmlns:a16="http://schemas.microsoft.com/office/drawing/2014/main" id="{FF7D1503-7431-1494-5CFE-25BE3ADF8934}"/>
            </a:ext>
          </a:extLst>
        </cdr:cNvPr>
        <cdr:cNvSpPr txBox="1"/>
      </cdr:nvSpPr>
      <cdr:spPr>
        <a:xfrm xmlns:a="http://schemas.openxmlformats.org/drawingml/2006/main">
          <a:off x="6902824" y="582705"/>
          <a:ext cx="1143000" cy="3249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kern="1200" baseline="0">
              <a:latin typeface="Arial" panose="020B0604020202020204" pitchFamily="34" charset="0"/>
              <a:cs typeface="Arial" panose="020B0604020202020204" pitchFamily="34" charset="0"/>
            </a:rPr>
            <a:t>Forecast</a:t>
          </a:r>
        </a:p>
      </cdr:txBody>
    </cdr:sp>
  </cdr:relSizeAnchor>
</c:userShapes>
</file>

<file path=xl/drawings/drawing63.xml><?xml version="1.0" encoding="utf-8"?>
<xdr:wsDr xmlns:xdr="http://schemas.openxmlformats.org/drawingml/2006/spreadsheetDrawing" xmlns:a="http://schemas.openxmlformats.org/drawingml/2006/main">
  <xdr:absoluteAnchor>
    <xdr:pos x="0" y="0"/>
    <xdr:ext cx="9274629" cy="6041571"/>
    <xdr:graphicFrame macro="">
      <xdr:nvGraphicFramePr>
        <xdr:cNvPr id="2" name="Chart 1">
          <a:extLst>
            <a:ext uri="{FF2B5EF4-FFF2-40B4-BE49-F238E27FC236}">
              <a16:creationId xmlns:a16="http://schemas.microsoft.com/office/drawing/2014/main" id="{E5821D72-74DC-7F04-E433-56DC8B8967B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4.xml><?xml version="1.0" encoding="utf-8"?>
<c:userShapes xmlns:c="http://schemas.openxmlformats.org/drawingml/2006/chart">
  <cdr:relSizeAnchor xmlns:cdr="http://schemas.openxmlformats.org/drawingml/2006/chartDrawing">
    <cdr:from>
      <cdr:x>0.75754</cdr:x>
      <cdr:y>0.08868</cdr:y>
    </cdr:from>
    <cdr:to>
      <cdr:x>0.97146</cdr:x>
      <cdr:y>0.21649</cdr:y>
    </cdr:to>
    <cdr:sp macro="" textlink="">
      <cdr:nvSpPr>
        <cdr:cNvPr id="2"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5"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9"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2"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0.75754</cdr:x>
      <cdr:y>0.08868</cdr:y>
    </cdr:from>
    <cdr:to>
      <cdr:x>0.97146</cdr:x>
      <cdr:y>0.21649</cdr:y>
    </cdr:to>
    <cdr:sp macro="" textlink="">
      <cdr:nvSpPr>
        <cdr:cNvPr id="15" name="TextBox 1"/>
        <cdr:cNvSpPr txBox="1"/>
      </cdr:nvSpPr>
      <cdr:spPr>
        <a:xfrm xmlns:a="http://schemas.openxmlformats.org/drawingml/2006/main">
          <a:off x="7049656" y="538904"/>
          <a:ext cx="1990724" cy="776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endParaRPr lang="en-NZ" sz="2000" b="0">
            <a:latin typeface="Arial" pitchFamily="34" charset="0"/>
            <a:cs typeface="Arial" pitchFamily="34" charset="0"/>
          </a:endParaRPr>
        </a:p>
      </cdr:txBody>
    </cdr:sp>
  </cdr:relSizeAnchor>
  <cdr:relSizeAnchor xmlns:cdr="http://schemas.openxmlformats.org/drawingml/2006/chartDrawing">
    <cdr:from>
      <cdr:x>0.95102</cdr:x>
      <cdr:y>0.02508</cdr:y>
    </cdr:from>
    <cdr:to>
      <cdr:x>0.9943</cdr:x>
      <cdr:y>0.08559</cdr:y>
    </cdr:to>
    <cdr:sp macro="" textlink="">
      <cdr:nvSpPr>
        <cdr:cNvPr id="20" name="TextBox 19"/>
        <cdr:cNvSpPr txBox="1"/>
      </cdr:nvSpPr>
      <cdr:spPr>
        <a:xfrm xmlns:a="http://schemas.openxmlformats.org/drawingml/2006/main">
          <a:off x="8827004" y="151548"/>
          <a:ext cx="401662" cy="36566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NZ" sz="1800" b="1">
              <a:latin typeface="Arial" pitchFamily="34" charset="0"/>
              <a:cs typeface="Arial" pitchFamily="34" charset="0"/>
            </a:rPr>
            <a:t>%</a:t>
          </a:r>
        </a:p>
      </cdr:txBody>
    </cdr:sp>
  </cdr:relSizeAnchor>
  <cdr:relSizeAnchor xmlns:cdr="http://schemas.openxmlformats.org/drawingml/2006/chartDrawing">
    <cdr:from>
      <cdr:x>0.65096</cdr:x>
      <cdr:y>0.13723</cdr:y>
    </cdr:from>
    <cdr:to>
      <cdr:x>0.81188</cdr:x>
      <cdr:y>0.22092</cdr:y>
    </cdr:to>
    <cdr:sp macro="" textlink="">
      <cdr:nvSpPr>
        <cdr:cNvPr id="10" name="TextBox 1">
          <a:extLst xmlns:a="http://schemas.openxmlformats.org/drawingml/2006/main">
            <a:ext uri="{FF2B5EF4-FFF2-40B4-BE49-F238E27FC236}">
              <a16:creationId xmlns:a16="http://schemas.microsoft.com/office/drawing/2014/main" id="{91E218BC-0F65-4995-9070-EA90A46F2499}"/>
            </a:ext>
          </a:extLst>
        </cdr:cNvPr>
        <cdr:cNvSpPr txBox="1"/>
      </cdr:nvSpPr>
      <cdr:spPr>
        <a:xfrm xmlns:a="http://schemas.openxmlformats.org/drawingml/2006/main">
          <a:off x="6041895" y="829285"/>
          <a:ext cx="1493593" cy="5057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b="0">
              <a:latin typeface="Arial" pitchFamily="34" charset="0"/>
              <a:cs typeface="Arial" pitchFamily="34" charset="0"/>
            </a:rPr>
            <a:t>Forecast</a:t>
          </a:r>
        </a:p>
      </cdr:txBody>
    </cdr:sp>
  </cdr:relSizeAnchor>
</c:userShapes>
</file>

<file path=xl/drawings/drawing65.xml><?xml version="1.0" encoding="utf-8"?>
<xdr:wsDr xmlns:xdr="http://schemas.openxmlformats.org/drawingml/2006/spreadsheetDrawing" xmlns:a="http://schemas.openxmlformats.org/drawingml/2006/main">
  <xdr:absoluteAnchor>
    <xdr:pos x="0" y="0"/>
    <xdr:ext cx="9274629" cy="6041571"/>
    <xdr:graphicFrame macro="">
      <xdr:nvGraphicFramePr>
        <xdr:cNvPr id="2" name="Chart 1">
          <a:extLst>
            <a:ext uri="{FF2B5EF4-FFF2-40B4-BE49-F238E27FC236}">
              <a16:creationId xmlns:a16="http://schemas.microsoft.com/office/drawing/2014/main" id="{152816CA-2473-6AA5-46C2-F45D149826A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6.xml><?xml version="1.0" encoding="utf-8"?>
<c:userShapes xmlns:c="http://schemas.openxmlformats.org/drawingml/2006/chart">
  <cdr:relSizeAnchor xmlns:cdr="http://schemas.openxmlformats.org/drawingml/2006/chartDrawing">
    <cdr:from>
      <cdr:x>0.20485</cdr:x>
      <cdr:y>0.12428</cdr:y>
    </cdr:from>
    <cdr:to>
      <cdr:x>0.41354</cdr:x>
      <cdr:y>0.20051</cdr:y>
    </cdr:to>
    <cdr:sp macro="" textlink="">
      <cdr:nvSpPr>
        <cdr:cNvPr id="2" name="TextBox 1"/>
        <cdr:cNvSpPr txBox="1"/>
      </cdr:nvSpPr>
      <cdr:spPr>
        <a:xfrm xmlns:a="http://schemas.openxmlformats.org/drawingml/2006/main">
          <a:off x="1905000" y="756987"/>
          <a:ext cx="1940719" cy="4643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800" b="0">
            <a:latin typeface="Arial" pitchFamily="34" charset="0"/>
            <a:cs typeface="Arial" pitchFamily="34" charset="0"/>
          </a:endParaRPr>
        </a:p>
      </cdr:txBody>
    </cdr:sp>
  </cdr:relSizeAnchor>
  <cdr:relSizeAnchor xmlns:cdr="http://schemas.openxmlformats.org/drawingml/2006/chartDrawing">
    <cdr:from>
      <cdr:x>0.18565</cdr:x>
      <cdr:y>0.63529</cdr:y>
    </cdr:from>
    <cdr:to>
      <cdr:x>0.39434</cdr:x>
      <cdr:y>0.71152</cdr:y>
    </cdr:to>
    <cdr:sp macro="" textlink="">
      <cdr:nvSpPr>
        <cdr:cNvPr id="3" name="TextBox 1"/>
        <cdr:cNvSpPr txBox="1"/>
      </cdr:nvSpPr>
      <cdr:spPr>
        <a:xfrm xmlns:a="http://schemas.openxmlformats.org/drawingml/2006/main">
          <a:off x="1726407" y="3869531"/>
          <a:ext cx="1940719" cy="4643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NZ" sz="1800" b="0">
            <a:latin typeface="Arial" pitchFamily="34" charset="0"/>
            <a:cs typeface="Arial" pitchFamily="34" charset="0"/>
          </a:endParaRPr>
        </a:p>
      </cdr:txBody>
    </cdr:sp>
  </cdr:relSizeAnchor>
  <cdr:relSizeAnchor xmlns:cdr="http://schemas.openxmlformats.org/drawingml/2006/chartDrawing">
    <cdr:from>
      <cdr:x>0.38498</cdr:x>
      <cdr:y>0.87568</cdr:y>
    </cdr:from>
    <cdr:to>
      <cdr:x>0.62793</cdr:x>
      <cdr:y>0.92072</cdr:y>
    </cdr:to>
    <cdr:sp macro="" textlink="">
      <cdr:nvSpPr>
        <cdr:cNvPr id="10" name="TextBox 9">
          <a:extLst xmlns:a="http://schemas.openxmlformats.org/drawingml/2006/main">
            <a:ext uri="{FF2B5EF4-FFF2-40B4-BE49-F238E27FC236}">
              <a16:creationId xmlns:a16="http://schemas.microsoft.com/office/drawing/2014/main" id="{A8E7BCA4-5AA1-7B16-9751-0428FAE94EA3}"/>
            </a:ext>
          </a:extLst>
        </cdr:cNvPr>
        <cdr:cNvSpPr txBox="1"/>
      </cdr:nvSpPr>
      <cdr:spPr>
        <a:xfrm xmlns:a="http://schemas.openxmlformats.org/drawingml/2006/main">
          <a:off x="4463143" y="6613071"/>
          <a:ext cx="2816678" cy="34017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0.39671</cdr:x>
      <cdr:y>0.81606</cdr:y>
    </cdr:from>
    <cdr:to>
      <cdr:x>0.74413</cdr:x>
      <cdr:y>0.89114</cdr:y>
    </cdr:to>
    <cdr:sp macro="" textlink="">
      <cdr:nvSpPr>
        <cdr:cNvPr id="13" name="TextBox 12">
          <a:extLst xmlns:a="http://schemas.openxmlformats.org/drawingml/2006/main">
            <a:ext uri="{FF2B5EF4-FFF2-40B4-BE49-F238E27FC236}">
              <a16:creationId xmlns:a16="http://schemas.microsoft.com/office/drawing/2014/main" id="{461C0BD5-3CAE-6990-5829-2DF8BCD89851}"/>
            </a:ext>
          </a:extLst>
        </cdr:cNvPr>
        <cdr:cNvSpPr txBox="1"/>
      </cdr:nvSpPr>
      <cdr:spPr>
        <a:xfrm xmlns:a="http://schemas.openxmlformats.org/drawingml/2006/main">
          <a:off x="3681497" y="4930298"/>
          <a:ext cx="3224082" cy="4536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800" b="1">
              <a:latin typeface="Arial" panose="020B0604020202020204" pitchFamily="34" charset="0"/>
              <a:cs typeface="Arial" panose="020B0604020202020204" pitchFamily="34" charset="0"/>
            </a:rPr>
            <a:t>Year</a:t>
          </a:r>
          <a:r>
            <a:rPr lang="en-NZ" sz="1800" b="1" baseline="0">
              <a:latin typeface="Arial" panose="020B0604020202020204" pitchFamily="34" charset="0"/>
              <a:cs typeface="Arial" panose="020B0604020202020204" pitchFamily="34" charset="0"/>
            </a:rPr>
            <a:t> ending 30 June</a:t>
          </a:r>
          <a:endParaRPr lang="en-NZ" sz="18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0.42051</cdr:x>
      <cdr:y>0.14523</cdr:y>
    </cdr:from>
    <cdr:to>
      <cdr:x>0.60057</cdr:x>
      <cdr:y>0.22222</cdr:y>
    </cdr:to>
    <cdr:sp macro="" textlink="">
      <cdr:nvSpPr>
        <cdr:cNvPr id="4" name="TextBox 3">
          <a:extLst xmlns:a="http://schemas.openxmlformats.org/drawingml/2006/main">
            <a:ext uri="{FF2B5EF4-FFF2-40B4-BE49-F238E27FC236}">
              <a16:creationId xmlns:a16="http://schemas.microsoft.com/office/drawing/2014/main" id="{CCA7021F-AF6C-A97F-05FC-7FFD5690847C}"/>
            </a:ext>
          </a:extLst>
        </cdr:cNvPr>
        <cdr:cNvSpPr txBox="1"/>
      </cdr:nvSpPr>
      <cdr:spPr>
        <a:xfrm xmlns:a="http://schemas.openxmlformats.org/drawingml/2006/main">
          <a:off x="5857875" y="1317625"/>
          <a:ext cx="2508250" cy="698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vertOverflow="clip" wrap="square" rtlCol="0"/>
        <a:lstStyle xmlns:a="http://schemas.openxmlformats.org/drawingml/2006/main"/>
        <a:p xmlns:a="http://schemas.openxmlformats.org/drawingml/2006/main">
          <a:r>
            <a:rPr lang="en-NZ" sz="1800" kern="1200" baseline="0">
              <a:latin typeface="Arial" panose="020B0604020202020204" pitchFamily="34" charset="0"/>
              <a:cs typeface="Arial" panose="020B0604020202020204" pitchFamily="34" charset="0"/>
            </a:rPr>
            <a:t>Forecast</a:t>
          </a:r>
        </a:p>
      </cdr:txBody>
    </cdr:sp>
  </cdr:relSizeAnchor>
</c:userShapes>
</file>

<file path=xl/drawings/drawing67.xml><?xml version="1.0" encoding="utf-8"?>
<xdr:wsDr xmlns:xdr="http://schemas.openxmlformats.org/drawingml/2006/spreadsheetDrawing" xmlns:a="http://schemas.openxmlformats.org/drawingml/2006/main">
  <xdr:absoluteAnchor>
    <xdr:pos x="0" y="0"/>
    <xdr:ext cx="9274629" cy="6041571"/>
    <xdr:graphicFrame macro="">
      <xdr:nvGraphicFramePr>
        <xdr:cNvPr id="31" name="Chart 1">
          <a:extLst>
            <a:ext uri="{FF2B5EF4-FFF2-40B4-BE49-F238E27FC236}">
              <a16:creationId xmlns:a16="http://schemas.microsoft.com/office/drawing/2014/main" id="{907723DC-9AC8-61E9-AD6E-B6D63F1B2F2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8.xml><?xml version="1.0" encoding="utf-8"?>
<c:userShapes xmlns:c="http://schemas.openxmlformats.org/drawingml/2006/chart">
  <cdr:relSizeAnchor xmlns:cdr="http://schemas.openxmlformats.org/drawingml/2006/chartDrawing">
    <cdr:from>
      <cdr:x>0.01316</cdr:x>
      <cdr:y>0.02021</cdr:y>
    </cdr:from>
    <cdr:to>
      <cdr:x>0.17745</cdr:x>
      <cdr:y>0.08759</cdr:y>
    </cdr:to>
    <cdr:sp macro="" textlink="">
      <cdr:nvSpPr>
        <cdr:cNvPr id="2" name="TextBox 1">
          <a:extLst xmlns:a="http://schemas.openxmlformats.org/drawingml/2006/main">
            <a:ext uri="{FF2B5EF4-FFF2-40B4-BE49-F238E27FC236}">
              <a16:creationId xmlns:a16="http://schemas.microsoft.com/office/drawing/2014/main" id="{20C9E478-7DAB-3A46-BE5D-71D322CA6EC1}"/>
            </a:ext>
          </a:extLst>
        </cdr:cNvPr>
        <cdr:cNvSpPr txBox="1"/>
      </cdr:nvSpPr>
      <cdr:spPr>
        <a:xfrm xmlns:a="http://schemas.openxmlformats.org/drawingml/2006/main">
          <a:off x="122238" y="122237"/>
          <a:ext cx="1525740" cy="4075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n-NZ" sz="1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0.00547</cdr:x>
      <cdr:y>0.0084</cdr:y>
    </cdr:from>
    <cdr:to>
      <cdr:x>0.16976</cdr:x>
      <cdr:y>0.07578</cdr:y>
    </cdr:to>
    <cdr:sp macro="" textlink="">
      <cdr:nvSpPr>
        <cdr:cNvPr id="3" name="TextBox 1">
          <a:extLst xmlns:a="http://schemas.openxmlformats.org/drawingml/2006/main">
            <a:ext uri="{FF2B5EF4-FFF2-40B4-BE49-F238E27FC236}">
              <a16:creationId xmlns:a16="http://schemas.microsoft.com/office/drawing/2014/main" id="{20C9E478-7DAB-3A46-BE5D-71D322CA6EC1}"/>
            </a:ext>
          </a:extLst>
        </cdr:cNvPr>
        <cdr:cNvSpPr txBox="1"/>
      </cdr:nvSpPr>
      <cdr:spPr>
        <a:xfrm xmlns:a="http://schemas.openxmlformats.org/drawingml/2006/main">
          <a:off x="50800" y="50800"/>
          <a:ext cx="1525740" cy="4075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a:latin typeface="Arial" panose="020B0604020202020204" pitchFamily="34" charset="0"/>
              <a:cs typeface="Arial" panose="020B0604020202020204" pitchFamily="34" charset="0"/>
            </a:rPr>
            <a:t>$</a:t>
          </a:r>
          <a:r>
            <a:rPr lang="en-NZ" sz="1800" b="1" baseline="0">
              <a:latin typeface="Arial" panose="020B0604020202020204" pitchFamily="34" charset="0"/>
              <a:cs typeface="Arial" panose="020B0604020202020204" pitchFamily="34" charset="0"/>
            </a:rPr>
            <a:t>billions</a:t>
          </a:r>
        </a:p>
      </cdr:txBody>
    </cdr:sp>
  </cdr:relSizeAnchor>
  <cdr:relSizeAnchor xmlns:cdr="http://schemas.openxmlformats.org/drawingml/2006/chartDrawing">
    <cdr:from>
      <cdr:x>0.32865</cdr:x>
      <cdr:y>0.47508</cdr:y>
    </cdr:from>
    <cdr:to>
      <cdr:x>0.45814</cdr:x>
      <cdr:y>0.55185</cdr:y>
    </cdr:to>
    <cdr:sp macro="" textlink="">
      <cdr:nvSpPr>
        <cdr:cNvPr id="4" name="TextBox 1">
          <a:extLst xmlns:a="http://schemas.openxmlformats.org/drawingml/2006/main">
            <a:ext uri="{FF2B5EF4-FFF2-40B4-BE49-F238E27FC236}">
              <a16:creationId xmlns:a16="http://schemas.microsoft.com/office/drawing/2014/main" id="{20C9E478-7DAB-3A46-BE5D-71D322CA6EC1}"/>
            </a:ext>
          </a:extLst>
        </cdr:cNvPr>
        <cdr:cNvSpPr txBox="1"/>
      </cdr:nvSpPr>
      <cdr:spPr>
        <a:xfrm xmlns:a="http://schemas.openxmlformats.org/drawingml/2006/main">
          <a:off x="4574857" y="4305349"/>
          <a:ext cx="1802515" cy="6957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2400" b="1">
              <a:latin typeface="Arial" panose="020B0604020202020204" pitchFamily="34" charset="0"/>
              <a:cs typeface="Arial" panose="020B0604020202020204" pitchFamily="34" charset="0"/>
            </a:rPr>
            <a:t>$</a:t>
          </a:r>
          <a:r>
            <a:rPr lang="en-NZ" sz="2200" b="1" baseline="0">
              <a:latin typeface="Arial" panose="020B0604020202020204" pitchFamily="34" charset="0"/>
              <a:cs typeface="Arial" panose="020B0604020202020204" pitchFamily="34" charset="0"/>
            </a:rPr>
            <a:t>65.2b</a:t>
          </a:r>
        </a:p>
      </cdr:txBody>
    </cdr:sp>
  </cdr:relSizeAnchor>
</c:userShapes>
</file>

<file path=xl/drawings/drawing69.xml><?xml version="1.0" encoding="utf-8"?>
<xdr:wsDr xmlns:xdr="http://schemas.openxmlformats.org/drawingml/2006/spreadsheetDrawing" xmlns:a="http://schemas.openxmlformats.org/drawingml/2006/main">
  <xdr:oneCellAnchor>
    <xdr:from>
      <xdr:col>4</xdr:col>
      <xdr:colOff>1085849</xdr:colOff>
      <xdr:row>6</xdr:row>
      <xdr:rowOff>19050</xdr:rowOff>
    </xdr:from>
    <xdr:ext cx="184731" cy="264560"/>
    <xdr:sp macro="" textlink="">
      <xdr:nvSpPr>
        <xdr:cNvPr id="2" name="TextBox 1">
          <a:extLst>
            <a:ext uri="{FF2B5EF4-FFF2-40B4-BE49-F238E27FC236}">
              <a16:creationId xmlns:a16="http://schemas.microsoft.com/office/drawing/2014/main" id="{FDCADDCC-A386-4483-8457-778CF92CEF1F}"/>
            </a:ext>
          </a:extLst>
        </xdr:cNvPr>
        <xdr:cNvSpPr txBox="1"/>
      </xdr:nvSpPr>
      <xdr:spPr>
        <a:xfrm>
          <a:off x="4952999" y="170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Z" sz="1100"/>
        </a:p>
      </xdr:txBody>
    </xdr:sp>
    <xdr:clientData/>
  </xdr:oneCellAnchor>
</xdr:wsDr>
</file>

<file path=xl/drawings/drawing70.xml><?xml version="1.0" encoding="utf-8"?>
<xdr:wsDr xmlns:xdr="http://schemas.openxmlformats.org/drawingml/2006/spreadsheetDrawing" xmlns:a="http://schemas.openxmlformats.org/drawingml/2006/main">
  <xdr:absoluteAnchor>
    <xdr:pos x="0" y="0"/>
    <xdr:ext cx="9274629" cy="6041571"/>
    <xdr:graphicFrame macro="">
      <xdr:nvGraphicFramePr>
        <xdr:cNvPr id="2" name="Chart 1">
          <a:extLst>
            <a:ext uri="{FF2B5EF4-FFF2-40B4-BE49-F238E27FC236}">
              <a16:creationId xmlns:a16="http://schemas.microsoft.com/office/drawing/2014/main" id="{BCCFCB23-D859-42EC-1855-9B36E5222B5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1.xml><?xml version="1.0" encoding="utf-8"?>
<c:userShapes xmlns:c="http://schemas.openxmlformats.org/drawingml/2006/chart">
  <cdr:relSizeAnchor xmlns:cdr="http://schemas.openxmlformats.org/drawingml/2006/chartDrawing">
    <cdr:from>
      <cdr:x>0</cdr:x>
      <cdr:y>0.00411</cdr:y>
    </cdr:from>
    <cdr:to>
      <cdr:x>0.12541</cdr:x>
      <cdr:y>0.05078</cdr:y>
    </cdr:to>
    <cdr:sp macro="" textlink="">
      <cdr:nvSpPr>
        <cdr:cNvPr id="4" name="TextBox 1">
          <a:extLst xmlns:a="http://schemas.openxmlformats.org/drawingml/2006/main">
            <a:ext uri="{FF2B5EF4-FFF2-40B4-BE49-F238E27FC236}">
              <a16:creationId xmlns:a16="http://schemas.microsoft.com/office/drawing/2014/main" id="{887B48D6-037C-A388-E909-C03CFF90D610}"/>
            </a:ext>
          </a:extLst>
        </cdr:cNvPr>
        <cdr:cNvSpPr txBox="1"/>
      </cdr:nvSpPr>
      <cdr:spPr>
        <a:xfrm xmlns:a="http://schemas.openxmlformats.org/drawingml/2006/main">
          <a:off x="0" y="24842"/>
          <a:ext cx="1164167" cy="28207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b="1">
              <a:latin typeface="Arial" pitchFamily="34" charset="0"/>
              <a:cs typeface="Arial" pitchFamily="34" charset="0"/>
            </a:rPr>
            <a:t>$billions</a:t>
          </a:r>
        </a:p>
      </cdr:txBody>
    </cdr:sp>
  </cdr:relSizeAnchor>
  <cdr:relSizeAnchor xmlns:cdr="http://schemas.openxmlformats.org/drawingml/2006/chartDrawing">
    <cdr:from>
      <cdr:x>0.69646</cdr:x>
      <cdr:y>0.11998</cdr:y>
    </cdr:from>
    <cdr:to>
      <cdr:x>0.8967</cdr:x>
      <cdr:y>0.20247</cdr:y>
    </cdr:to>
    <cdr:sp macro="" textlink="">
      <cdr:nvSpPr>
        <cdr:cNvPr id="2" name="TextBox 1">
          <a:extLst xmlns:a="http://schemas.openxmlformats.org/drawingml/2006/main">
            <a:ext uri="{FF2B5EF4-FFF2-40B4-BE49-F238E27FC236}">
              <a16:creationId xmlns:a16="http://schemas.microsoft.com/office/drawing/2014/main" id="{DB421FF3-1D88-9970-7135-DECD72C05899}"/>
            </a:ext>
          </a:extLst>
        </cdr:cNvPr>
        <cdr:cNvSpPr txBox="1"/>
      </cdr:nvSpPr>
      <cdr:spPr>
        <a:xfrm xmlns:a="http://schemas.openxmlformats.org/drawingml/2006/main">
          <a:off x="9701893" y="1088571"/>
          <a:ext cx="2789464" cy="748393"/>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vertOverflow="clip" wrap="square" rtlCol="0"/>
        <a:lstStyle xmlns:a="http://schemas.openxmlformats.org/drawingml/2006/main"/>
        <a:p xmlns:a="http://schemas.openxmlformats.org/drawingml/2006/main">
          <a:r>
            <a:rPr lang="en-NZ" sz="1800" kern="1200" baseline="0"/>
            <a:t>Forecast</a:t>
          </a:r>
        </a:p>
      </cdr:txBody>
    </cdr:sp>
  </cdr:relSizeAnchor>
</c:userShapes>
</file>

<file path=xl/drawings/drawing72.xml><?xml version="1.0" encoding="utf-8"?>
<xdr:wsDr xmlns:xdr="http://schemas.openxmlformats.org/drawingml/2006/spreadsheetDrawing" xmlns:a="http://schemas.openxmlformats.org/drawingml/2006/main">
  <xdr:absoluteAnchor>
    <xdr:pos x="0" y="0"/>
    <xdr:ext cx="9187543" cy="5584371"/>
    <xdr:graphicFrame macro="">
      <xdr:nvGraphicFramePr>
        <xdr:cNvPr id="2" name="Chart 1">
          <a:extLst>
            <a:ext uri="{FF2B5EF4-FFF2-40B4-BE49-F238E27FC236}">
              <a16:creationId xmlns:a16="http://schemas.microsoft.com/office/drawing/2014/main" id="{4E5440C3-8B33-85A3-1CC0-A56B1851807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3.xml><?xml version="1.0" encoding="utf-8"?>
<c:userShapes xmlns:c="http://schemas.openxmlformats.org/drawingml/2006/chart">
  <cdr:relSizeAnchor xmlns:cdr="http://schemas.openxmlformats.org/drawingml/2006/chartDrawing">
    <cdr:from>
      <cdr:x>0.66732</cdr:x>
      <cdr:y>0.10894</cdr:y>
    </cdr:from>
    <cdr:to>
      <cdr:x>0.81145</cdr:x>
      <cdr:y>0.1626</cdr:y>
    </cdr:to>
    <cdr:sp macro="" textlink="">
      <cdr:nvSpPr>
        <cdr:cNvPr id="2" name="TextBox 1">
          <a:extLst xmlns:a="http://schemas.openxmlformats.org/drawingml/2006/main">
            <a:ext uri="{FF2B5EF4-FFF2-40B4-BE49-F238E27FC236}">
              <a16:creationId xmlns:a16="http://schemas.microsoft.com/office/drawing/2014/main" id="{80210C67-AEA7-2033-140D-AE4317BBCADB}"/>
            </a:ext>
          </a:extLst>
        </cdr:cNvPr>
        <cdr:cNvSpPr txBox="1"/>
      </cdr:nvSpPr>
      <cdr:spPr>
        <a:xfrm xmlns:a="http://schemas.openxmlformats.org/drawingml/2006/main">
          <a:off x="9198429" y="911679"/>
          <a:ext cx="1986642" cy="44903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vertOverflow="clip" wrap="square" rtlCol="0" anchor="ctr"/>
        <a:lstStyle xmlns:a="http://schemas.openxmlformats.org/drawingml/2006/main"/>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74.xml><?xml version="1.0" encoding="utf-8"?>
<xdr:wsDr xmlns:xdr="http://schemas.openxmlformats.org/drawingml/2006/spreadsheetDrawing" xmlns:a="http://schemas.openxmlformats.org/drawingml/2006/main">
  <xdr:absoluteAnchor>
    <xdr:pos x="0" y="0"/>
    <xdr:ext cx="9274629" cy="6041571"/>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58BFCAF8-5891-D03A-0F40-B66008C7B7E1}"/>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graphicFrame macro="">
          <xdr:nvGraphicFramePr>
            <xdr:cNvPr id="0" na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mc:Fallback>
    </mc:AlternateContent>
    <xdr:clientData/>
  </xdr:absoluteAnchor>
</xdr:wsDr>
</file>

<file path=xl/drawings/drawing75.xml><?xml version="1.0" encoding="utf-8"?>
<c:userShapes xmlns:c="http://schemas.openxmlformats.org/drawingml/2006/chart">
  <cdr:relSizeAnchor xmlns:cdr="http://schemas.openxmlformats.org/drawingml/2006/chartDrawing">
    <cdr:from>
      <cdr:x>0</cdr:x>
      <cdr:y>0</cdr:y>
    </cdr:from>
    <cdr:to>
      <cdr:x>1</cdr:x>
      <cdr:y>1</cdr:y>
    </cdr:to>
    <cdr:sp macro="" textlink="">
      <cdr:nvSpPr>
        <cdr:cNvPr id="2" name="Rectangle 1">
          <a:extLst xmlns:a="http://schemas.openxmlformats.org/drawingml/2006/main">
            <a:ext uri="{FF2B5EF4-FFF2-40B4-BE49-F238E27FC236}">
              <a16:creationId xmlns:a16="http://schemas.microsoft.com/office/drawing/2014/main" id="{AFC3B27E-E3EE-3884-B72E-2A489FB2097C}"/>
            </a:ext>
          </a:extLst>
        </cdr:cNvPr>
        <cdr:cNvSpPr>
          <a:spLocks xmlns:a="http://schemas.openxmlformats.org/drawingml/2006/main" noTextEdit="1"/>
        </cdr:cNvSpPr>
      </cdr:nvSpPr>
      <cdr:spPr>
        <a:xfrm xmlns:a="http://schemas.openxmlformats.org/drawingml/2006/main">
          <a:off x="0" y="0"/>
          <a:ext cx="9274629" cy="6041571"/>
        </a:xfrm>
        <a:prstGeom xmlns:a="http://schemas.openxmlformats.org/drawingml/2006/main" prst="rect">
          <a:avLst/>
        </a:prstGeom>
        <a:solidFill xmlns:a="http://schemas.openxmlformats.org/drawingml/2006/main">
          <a:prstClr val="white"/>
        </a:solidFill>
        <a:ln xmlns:a="http://schemas.openxmlformats.org/drawingml/2006/main" w="1">
          <a:solidFill>
            <a:prstClr val="green"/>
          </a:solidFill>
        </a:ln>
      </cdr:spPr>
      <cdr:txBody>
        <a:bodyPr xmlns:a="http://schemas.openxmlformats.org/drawingml/2006/main" vertOverflow="clip" horzOverflow="clip"/>
        <a:lstStyle xmlns:a="http://schemas.openxmlformats.org/drawingml/2006/main"/>
        <a:p xmlns:a="http://schemas.openxmlformats.org/drawingml/2006/main">
          <a:r>
            <a:rPr lang="en-NZ" sz="1100"/>
            <a:t>This chart isn’t available in your version of Excel.
Editing this shape or saving this workbook into a different file format will permanently break the chart.</a:t>
          </a:r>
        </a:p>
      </cdr:txBody>
    </cdr:sp>
  </cdr:relSizeAnchor>
</c:userShapes>
</file>

<file path=xl/drawings/drawing76.xml><?xml version="1.0" encoding="utf-8"?>
<xdr:wsDr xmlns:xdr="http://schemas.openxmlformats.org/drawingml/2006/spreadsheetDrawing" xmlns:a="http://schemas.openxmlformats.org/drawingml/2006/main">
  <xdr:oneCellAnchor>
    <xdr:from>
      <xdr:col>3</xdr:col>
      <xdr:colOff>1085849</xdr:colOff>
      <xdr:row>7</xdr:row>
      <xdr:rowOff>19050</xdr:rowOff>
    </xdr:from>
    <xdr:ext cx="184731" cy="264560"/>
    <xdr:sp macro="" textlink="">
      <xdr:nvSpPr>
        <xdr:cNvPr id="2" name="TextBox 1">
          <a:extLst>
            <a:ext uri="{FF2B5EF4-FFF2-40B4-BE49-F238E27FC236}">
              <a16:creationId xmlns:a16="http://schemas.microsoft.com/office/drawing/2014/main" id="{9DFA1700-F35F-498C-9F67-A3879E18990E}"/>
            </a:ext>
          </a:extLst>
        </xdr:cNvPr>
        <xdr:cNvSpPr txBox="1"/>
      </xdr:nvSpPr>
      <xdr:spPr>
        <a:xfrm>
          <a:off x="3686174" y="187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Z" sz="1100"/>
        </a:p>
      </xdr:txBody>
    </xdr:sp>
    <xdr:clientData/>
  </xdr:oneCellAnchor>
</xdr:wsDr>
</file>

<file path=xl/drawings/drawing77.xml><?xml version="1.0" encoding="utf-8"?>
<xdr:wsDr xmlns:xdr="http://schemas.openxmlformats.org/drawingml/2006/spreadsheetDrawing" xmlns:a="http://schemas.openxmlformats.org/drawingml/2006/main">
  <xdr:absoluteAnchor>
    <xdr:pos x="0" y="0"/>
    <xdr:ext cx="9274629" cy="6041571"/>
    <mc:AlternateContent xmlns:mc="http://schemas.openxmlformats.org/markup-compatibility/2006">
      <mc:Choice xmlns:cx1="http://schemas.microsoft.com/office/drawing/2015/9/8/chartex" Requires="cx1">
        <xdr:graphicFrame macro="">
          <xdr:nvGraphicFramePr>
            <xdr:cNvPr id="5" name="Chart 1">
              <a:extLst>
                <a:ext uri="{FF2B5EF4-FFF2-40B4-BE49-F238E27FC236}">
                  <a16:creationId xmlns:a16="http://schemas.microsoft.com/office/drawing/2014/main" id="{7A32E729-62D5-2CEF-827D-9692988926FF}"/>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graphicFrame macro="">
          <xdr:nvGraphicFramePr>
            <xdr:cNvPr id="0" na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mc:Fallback>
    </mc:AlternateContent>
    <xdr:clientData/>
  </xdr:absoluteAnchor>
</xdr:wsDr>
</file>

<file path=xl/drawings/drawing78.xml><?xml version="1.0" encoding="utf-8"?>
<c:userShapes xmlns:c="http://schemas.openxmlformats.org/drawingml/2006/chart">
  <cdr:relSizeAnchor xmlns:cdr="http://schemas.openxmlformats.org/drawingml/2006/chartDrawing">
    <cdr:from>
      <cdr:x>0</cdr:x>
      <cdr:y>0</cdr:y>
    </cdr:from>
    <cdr:to>
      <cdr:x>1</cdr:x>
      <cdr:y>1</cdr:y>
    </cdr:to>
    <cdr:sp macro="" textlink="">
      <cdr:nvSpPr>
        <cdr:cNvPr id="2" name="Rectangle 1">
          <a:extLst xmlns:a="http://schemas.openxmlformats.org/drawingml/2006/main">
            <a:ext uri="{FF2B5EF4-FFF2-40B4-BE49-F238E27FC236}">
              <a16:creationId xmlns:a16="http://schemas.microsoft.com/office/drawing/2014/main" id="{68AF2B1E-8A9C-D54A-7606-B1D98DCCA548}"/>
            </a:ext>
          </a:extLst>
        </cdr:cNvPr>
        <cdr:cNvSpPr>
          <a:spLocks xmlns:a="http://schemas.openxmlformats.org/drawingml/2006/main" noTextEdit="1"/>
        </cdr:cNvSpPr>
      </cdr:nvSpPr>
      <cdr:spPr>
        <a:xfrm xmlns:a="http://schemas.openxmlformats.org/drawingml/2006/main">
          <a:off x="0" y="0"/>
          <a:ext cx="9274629" cy="6041571"/>
        </a:xfrm>
        <a:prstGeom xmlns:a="http://schemas.openxmlformats.org/drawingml/2006/main" prst="rect">
          <a:avLst/>
        </a:prstGeom>
        <a:solidFill xmlns:a="http://schemas.openxmlformats.org/drawingml/2006/main">
          <a:prstClr val="white"/>
        </a:solidFill>
        <a:ln xmlns:a="http://schemas.openxmlformats.org/drawingml/2006/main" w="1">
          <a:solidFill>
            <a:prstClr val="green"/>
          </a:solidFill>
        </a:ln>
      </cdr:spPr>
      <cdr:txBody>
        <a:bodyPr xmlns:a="http://schemas.openxmlformats.org/drawingml/2006/main" vertOverflow="clip" horzOverflow="clip"/>
        <a:lstStyle xmlns:a="http://schemas.openxmlformats.org/drawingml/2006/main"/>
        <a:p xmlns:a="http://schemas.openxmlformats.org/drawingml/2006/main">
          <a:r>
            <a:rPr lang="en-NZ" sz="1100"/>
            <a:t>This chart isn’t available in your version of Excel.
Editing this shape or saving this workbook into a different file format will permanently break the chart.</a:t>
          </a:r>
        </a:p>
      </cdr:txBody>
    </cdr:sp>
  </cdr:relSizeAnchor>
</c:userShapes>
</file>

<file path=xl/drawings/drawing79.xml><?xml version="1.0" encoding="utf-8"?>
<xdr:wsDr xmlns:xdr="http://schemas.openxmlformats.org/drawingml/2006/spreadsheetDrawing" xmlns:a="http://schemas.openxmlformats.org/drawingml/2006/main">
  <xdr:oneCellAnchor>
    <xdr:from>
      <xdr:col>3</xdr:col>
      <xdr:colOff>1085849</xdr:colOff>
      <xdr:row>7</xdr:row>
      <xdr:rowOff>0</xdr:rowOff>
    </xdr:from>
    <xdr:ext cx="184731" cy="264560"/>
    <xdr:sp macro="" textlink="">
      <xdr:nvSpPr>
        <xdr:cNvPr id="2" name="TextBox 1">
          <a:extLst>
            <a:ext uri="{FF2B5EF4-FFF2-40B4-BE49-F238E27FC236}">
              <a16:creationId xmlns:a16="http://schemas.microsoft.com/office/drawing/2014/main" id="{3AEF4F92-B951-4215-AC06-E3577517F39A}"/>
            </a:ext>
          </a:extLst>
        </xdr:cNvPr>
        <xdr:cNvSpPr txBox="1"/>
      </xdr:nvSpPr>
      <xdr:spPr>
        <a:xfrm>
          <a:off x="3686174" y="185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Z" sz="1100"/>
        </a:p>
      </xdr:txBody>
    </xdr:sp>
    <xdr:clientData/>
  </xdr:oneCellAnchor>
</xdr:wsDr>
</file>

<file path=xl/drawings/drawing80.xml><?xml version="1.0" encoding="utf-8"?>
<xdr:wsDr xmlns:xdr="http://schemas.openxmlformats.org/drawingml/2006/spreadsheetDrawing" xmlns:a="http://schemas.openxmlformats.org/drawingml/2006/main">
  <xdr:absoluteAnchor>
    <xdr:pos x="0" y="0"/>
    <xdr:ext cx="9280071" cy="6041571"/>
    <xdr:graphicFrame macro="">
      <xdr:nvGraphicFramePr>
        <xdr:cNvPr id="3" name="Chart 1">
          <a:extLst>
            <a:ext uri="{FF2B5EF4-FFF2-40B4-BE49-F238E27FC236}">
              <a16:creationId xmlns:a16="http://schemas.microsoft.com/office/drawing/2014/main" id="{8B434595-2FB9-5C96-C88B-D7C73FFF707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1.xml><?xml version="1.0" encoding="utf-8"?>
<c:userShapes xmlns:c="http://schemas.openxmlformats.org/drawingml/2006/chart">
  <cdr:relSizeAnchor xmlns:cdr="http://schemas.openxmlformats.org/drawingml/2006/chartDrawing">
    <cdr:from>
      <cdr:x>0.36698</cdr:x>
      <cdr:y>0.8694</cdr:y>
    </cdr:from>
    <cdr:to>
      <cdr:x>0.63172</cdr:x>
      <cdr:y>0.9288</cdr:y>
    </cdr:to>
    <cdr:sp macro="" textlink="">
      <cdr:nvSpPr>
        <cdr:cNvPr id="2" name="TextBox 1">
          <a:extLst xmlns:a="http://schemas.openxmlformats.org/drawingml/2006/main">
            <a:ext uri="{FF2B5EF4-FFF2-40B4-BE49-F238E27FC236}">
              <a16:creationId xmlns:a16="http://schemas.microsoft.com/office/drawing/2014/main" id="{FAC58117-98C5-3986-7CB4-D6BF978CE61B}"/>
            </a:ext>
          </a:extLst>
        </cdr:cNvPr>
        <cdr:cNvSpPr txBox="1"/>
      </cdr:nvSpPr>
      <cdr:spPr>
        <a:xfrm xmlns:a="http://schemas.openxmlformats.org/drawingml/2006/main">
          <a:off x="3406321" y="5261429"/>
          <a:ext cx="2457315" cy="359505"/>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b="1" kern="1200">
              <a:latin typeface="Arial" panose="020B0604020202020204" pitchFamily="34" charset="0"/>
            </a:rPr>
            <a:t>Year</a:t>
          </a:r>
          <a:r>
            <a:rPr lang="en-NZ" sz="1800" b="1" kern="1200" baseline="0">
              <a:latin typeface="Arial" panose="020B0604020202020204" pitchFamily="34" charset="0"/>
            </a:rPr>
            <a:t> ending 30 June</a:t>
          </a:r>
          <a:endParaRPr lang="en-NZ" sz="1800" b="1" kern="1200">
            <a:latin typeface="Arial" panose="020B0604020202020204" pitchFamily="34" charset="0"/>
          </a:endParaRPr>
        </a:p>
      </cdr:txBody>
    </cdr:sp>
  </cdr:relSizeAnchor>
  <cdr:relSizeAnchor xmlns:cdr="http://schemas.openxmlformats.org/drawingml/2006/chartDrawing">
    <cdr:from>
      <cdr:x>0</cdr:x>
      <cdr:y>0.00839</cdr:y>
    </cdr:from>
    <cdr:to>
      <cdr:x>0.08983</cdr:x>
      <cdr:y>0.06766</cdr:y>
    </cdr:to>
    <cdr:sp macro="" textlink="">
      <cdr:nvSpPr>
        <cdr:cNvPr id="3" name="TextBox 1">
          <a:extLst xmlns:a="http://schemas.openxmlformats.org/drawingml/2006/main">
            <a:ext uri="{FF2B5EF4-FFF2-40B4-BE49-F238E27FC236}">
              <a16:creationId xmlns:a16="http://schemas.microsoft.com/office/drawing/2014/main" id="{D7CEEBD8-BE48-4ACC-16EE-5657EAFF46A5}"/>
            </a:ext>
          </a:extLst>
        </cdr:cNvPr>
        <cdr:cNvSpPr txBox="1"/>
      </cdr:nvSpPr>
      <cdr:spPr>
        <a:xfrm xmlns:a="http://schemas.openxmlformats.org/drawingml/2006/main">
          <a:off x="0" y="50800"/>
          <a:ext cx="833831" cy="358686"/>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kern="1200">
              <a:latin typeface="Arial" panose="020B0604020202020204" pitchFamily="34" charset="0"/>
            </a:rPr>
            <a:t>% of GDP</a:t>
          </a:r>
        </a:p>
      </cdr:txBody>
    </cdr:sp>
  </cdr:relSizeAnchor>
  <cdr:relSizeAnchor xmlns:cdr="http://schemas.openxmlformats.org/drawingml/2006/chartDrawing">
    <cdr:from>
      <cdr:x>0.65801</cdr:x>
      <cdr:y>0.09292</cdr:y>
    </cdr:from>
    <cdr:to>
      <cdr:x>0.84448</cdr:x>
      <cdr:y>0.19334</cdr:y>
    </cdr:to>
    <cdr:sp macro="" textlink="">
      <cdr:nvSpPr>
        <cdr:cNvPr id="4" name="TextBox 1">
          <a:extLst xmlns:a="http://schemas.openxmlformats.org/drawingml/2006/main">
            <a:ext uri="{FF2B5EF4-FFF2-40B4-BE49-F238E27FC236}">
              <a16:creationId xmlns:a16="http://schemas.microsoft.com/office/drawing/2014/main" id="{440200D4-8931-0BDE-8BCB-DF8350363B27}"/>
            </a:ext>
          </a:extLst>
        </cdr:cNvPr>
        <cdr:cNvSpPr txBox="1"/>
      </cdr:nvSpPr>
      <cdr:spPr>
        <a:xfrm xmlns:a="http://schemas.openxmlformats.org/drawingml/2006/main">
          <a:off x="9171214" y="843643"/>
          <a:ext cx="2598965" cy="911677"/>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kern="1200">
              <a:latin typeface="Arial" panose="020B0604020202020204" pitchFamily="34" charset="0"/>
              <a:cs typeface="Arial" panose="020B0604020202020204" pitchFamily="34" charset="0"/>
            </a:rPr>
            <a:t>Forecast</a:t>
          </a:r>
        </a:p>
      </cdr:txBody>
    </cdr:sp>
  </cdr:relSizeAnchor>
</c:userShapes>
</file>

<file path=xl/drawings/drawing82.xml><?xml version="1.0" encoding="utf-8"?>
<xdr:wsDr xmlns:xdr="http://schemas.openxmlformats.org/drawingml/2006/spreadsheetDrawing" xmlns:a="http://schemas.openxmlformats.org/drawingml/2006/main">
  <xdr:absoluteAnchor>
    <xdr:pos x="0" y="0"/>
    <xdr:ext cx="9274629" cy="6041571"/>
    <xdr:graphicFrame macro="">
      <xdr:nvGraphicFramePr>
        <xdr:cNvPr id="3" name="Chart 1">
          <a:extLst>
            <a:ext uri="{FF2B5EF4-FFF2-40B4-BE49-F238E27FC236}">
              <a16:creationId xmlns:a16="http://schemas.microsoft.com/office/drawing/2014/main" id="{DE18261C-7D1A-6103-A355-F7ADE233CF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3.xml><?xml version="1.0" encoding="utf-8"?>
<c:userShapes xmlns:c="http://schemas.openxmlformats.org/drawingml/2006/chart">
  <cdr:relSizeAnchor xmlns:cdr="http://schemas.openxmlformats.org/drawingml/2006/chartDrawing">
    <cdr:from>
      <cdr:x>0.36392</cdr:x>
      <cdr:y>0.89233</cdr:y>
    </cdr:from>
    <cdr:to>
      <cdr:x>0.62882</cdr:x>
      <cdr:y>0.95168</cdr:y>
    </cdr:to>
    <cdr:sp macro="" textlink="">
      <cdr:nvSpPr>
        <cdr:cNvPr id="2" name="TextBox 1">
          <a:extLst xmlns:a="http://schemas.openxmlformats.org/drawingml/2006/main">
            <a:ext uri="{FF2B5EF4-FFF2-40B4-BE49-F238E27FC236}">
              <a16:creationId xmlns:a16="http://schemas.microsoft.com/office/drawing/2014/main" id="{2EE6D405-BB12-B210-ED40-0CCF68B9F021}"/>
            </a:ext>
          </a:extLst>
        </cdr:cNvPr>
        <cdr:cNvSpPr txBox="1"/>
      </cdr:nvSpPr>
      <cdr:spPr>
        <a:xfrm xmlns:a="http://schemas.openxmlformats.org/drawingml/2006/main">
          <a:off x="3384777" y="5409616"/>
          <a:ext cx="2463804" cy="359802"/>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b="1" kern="1200">
              <a:latin typeface="Arial" panose="020B0604020202020204" pitchFamily="34" charset="0"/>
            </a:rPr>
            <a:t>Year</a:t>
          </a:r>
          <a:r>
            <a:rPr lang="en-NZ" sz="1800" b="1" kern="1200" baseline="0">
              <a:latin typeface="Arial" panose="020B0604020202020204" pitchFamily="34" charset="0"/>
            </a:rPr>
            <a:t> ending 30 June</a:t>
          </a:r>
          <a:endParaRPr lang="en-NZ" sz="1800" b="1" kern="1200">
            <a:latin typeface="Arial" panose="020B0604020202020204" pitchFamily="34" charset="0"/>
          </a:endParaRPr>
        </a:p>
      </cdr:txBody>
    </cdr:sp>
  </cdr:relSizeAnchor>
  <cdr:relSizeAnchor xmlns:cdr="http://schemas.openxmlformats.org/drawingml/2006/chartDrawing">
    <cdr:from>
      <cdr:x>0</cdr:x>
      <cdr:y>0.0084</cdr:y>
    </cdr:from>
    <cdr:to>
      <cdr:x>0.08939</cdr:x>
      <cdr:y>0.06897</cdr:y>
    </cdr:to>
    <cdr:sp macro="" textlink="">
      <cdr:nvSpPr>
        <cdr:cNvPr id="3" name="TextBox 1">
          <a:extLst xmlns:a="http://schemas.openxmlformats.org/drawingml/2006/main">
            <a:ext uri="{FF2B5EF4-FFF2-40B4-BE49-F238E27FC236}">
              <a16:creationId xmlns:a16="http://schemas.microsoft.com/office/drawing/2014/main" id="{76F19375-3180-24EC-8C15-361F1EB27017}"/>
            </a:ext>
          </a:extLst>
        </cdr:cNvPr>
        <cdr:cNvSpPr txBox="1"/>
      </cdr:nvSpPr>
      <cdr:spPr>
        <a:xfrm xmlns:a="http://schemas.openxmlformats.org/drawingml/2006/main">
          <a:off x="0" y="50800"/>
          <a:ext cx="829082" cy="366240"/>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kern="1200">
              <a:latin typeface="Arial" panose="020B0604020202020204" pitchFamily="34" charset="0"/>
            </a:rPr>
            <a:t>% of GDP</a:t>
          </a:r>
        </a:p>
      </cdr:txBody>
    </cdr:sp>
  </cdr:relSizeAnchor>
  <cdr:relSizeAnchor xmlns:cdr="http://schemas.openxmlformats.org/drawingml/2006/chartDrawing">
    <cdr:from>
      <cdr:x>0.57991</cdr:x>
      <cdr:y>0.10007</cdr:y>
    </cdr:from>
    <cdr:to>
      <cdr:x>0.84838</cdr:x>
      <cdr:y>0.21732</cdr:y>
    </cdr:to>
    <cdr:sp macro="" textlink="">
      <cdr:nvSpPr>
        <cdr:cNvPr id="4" name="TextBox 1">
          <a:extLst xmlns:a="http://schemas.openxmlformats.org/drawingml/2006/main">
            <a:ext uri="{FF2B5EF4-FFF2-40B4-BE49-F238E27FC236}">
              <a16:creationId xmlns:a16="http://schemas.microsoft.com/office/drawing/2014/main" id="{B76A8768-9450-BFF8-076E-7B576A910D07}"/>
            </a:ext>
          </a:extLst>
        </cdr:cNvPr>
        <cdr:cNvSpPr txBox="1"/>
      </cdr:nvSpPr>
      <cdr:spPr>
        <a:xfrm xmlns:a="http://schemas.openxmlformats.org/drawingml/2006/main">
          <a:off x="8082643" y="908525"/>
          <a:ext cx="3741964" cy="1064511"/>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84.xml><?xml version="1.0" encoding="utf-8"?>
<xdr:wsDr xmlns:xdr="http://schemas.openxmlformats.org/drawingml/2006/spreadsheetDrawing" xmlns:a="http://schemas.openxmlformats.org/drawingml/2006/main">
  <xdr:absoluteAnchor>
    <xdr:pos x="0" y="0"/>
    <xdr:ext cx="9277458" cy="6037881"/>
    <xdr:graphicFrame macro="">
      <xdr:nvGraphicFramePr>
        <xdr:cNvPr id="3" name="Chart 1">
          <a:extLst>
            <a:ext uri="{FF2B5EF4-FFF2-40B4-BE49-F238E27FC236}">
              <a16:creationId xmlns:a16="http://schemas.microsoft.com/office/drawing/2014/main" id="{D62A6A56-27F5-B75A-3EF2-CBE7126AB4B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5.xml><?xml version="1.0" encoding="utf-8"?>
<c:userShapes xmlns:c="http://schemas.openxmlformats.org/drawingml/2006/chart">
  <cdr:relSizeAnchor xmlns:cdr="http://schemas.openxmlformats.org/drawingml/2006/chartDrawing">
    <cdr:from>
      <cdr:x>0.35883</cdr:x>
      <cdr:y>0.86788</cdr:y>
    </cdr:from>
    <cdr:to>
      <cdr:x>0.62357</cdr:x>
      <cdr:y>0.92729</cdr:y>
    </cdr:to>
    <cdr:sp macro="" textlink="">
      <cdr:nvSpPr>
        <cdr:cNvPr id="2" name="TextBox 1">
          <a:extLst xmlns:a="http://schemas.openxmlformats.org/drawingml/2006/main">
            <a:ext uri="{FF2B5EF4-FFF2-40B4-BE49-F238E27FC236}">
              <a16:creationId xmlns:a16="http://schemas.microsoft.com/office/drawing/2014/main" id="{C8884884-59AC-EB11-2A49-FF00191B8DD9}"/>
            </a:ext>
          </a:extLst>
        </cdr:cNvPr>
        <cdr:cNvSpPr txBox="1"/>
      </cdr:nvSpPr>
      <cdr:spPr>
        <a:xfrm xmlns:a="http://schemas.openxmlformats.org/drawingml/2006/main">
          <a:off x="3330714" y="5252278"/>
          <a:ext cx="2457315" cy="359505"/>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b="1" kern="1200">
              <a:latin typeface="Arial" panose="020B0604020202020204" pitchFamily="34" charset="0"/>
            </a:rPr>
            <a:t>Year</a:t>
          </a:r>
          <a:r>
            <a:rPr lang="en-NZ" sz="1800" b="1" kern="1200" baseline="0">
              <a:latin typeface="Arial" panose="020B0604020202020204" pitchFamily="34" charset="0"/>
            </a:rPr>
            <a:t> ending 30 June</a:t>
          </a:r>
          <a:endParaRPr lang="en-NZ" sz="1800" b="1" kern="1200">
            <a:latin typeface="Arial" panose="020B0604020202020204" pitchFamily="34" charset="0"/>
          </a:endParaRPr>
        </a:p>
      </cdr:txBody>
    </cdr:sp>
  </cdr:relSizeAnchor>
  <cdr:relSizeAnchor xmlns:cdr="http://schemas.openxmlformats.org/drawingml/2006/chartDrawing">
    <cdr:from>
      <cdr:x>0.6588</cdr:x>
      <cdr:y>0.09163</cdr:y>
    </cdr:from>
    <cdr:to>
      <cdr:x>0.82958</cdr:x>
      <cdr:y>0.19124</cdr:y>
    </cdr:to>
    <cdr:sp macro="" textlink="">
      <cdr:nvSpPr>
        <cdr:cNvPr id="3" name="TextBox 1">
          <a:extLst xmlns:a="http://schemas.openxmlformats.org/drawingml/2006/main">
            <a:ext uri="{FF2B5EF4-FFF2-40B4-BE49-F238E27FC236}">
              <a16:creationId xmlns:a16="http://schemas.microsoft.com/office/drawing/2014/main" id="{B2D1BAC8-ED84-009F-F03F-AA297A77C0CC}"/>
            </a:ext>
          </a:extLst>
        </cdr:cNvPr>
        <cdr:cNvSpPr txBox="1"/>
      </cdr:nvSpPr>
      <cdr:spPr>
        <a:xfrm xmlns:a="http://schemas.openxmlformats.org/drawingml/2006/main">
          <a:off x="9182254" y="831930"/>
          <a:ext cx="2380373" cy="904273"/>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dr:relSizeAnchor xmlns:cdr="http://schemas.openxmlformats.org/drawingml/2006/chartDrawing">
    <cdr:from>
      <cdr:x>0</cdr:x>
      <cdr:y>0.00839</cdr:y>
    </cdr:from>
    <cdr:to>
      <cdr:x>0.08934</cdr:x>
      <cdr:y>0.06901</cdr:y>
    </cdr:to>
    <cdr:sp macro="" textlink="">
      <cdr:nvSpPr>
        <cdr:cNvPr id="4" name="TextBox 1">
          <a:extLst xmlns:a="http://schemas.openxmlformats.org/drawingml/2006/main">
            <a:ext uri="{FF2B5EF4-FFF2-40B4-BE49-F238E27FC236}">
              <a16:creationId xmlns:a16="http://schemas.microsoft.com/office/drawing/2014/main" id="{07DE4F71-6F68-F8A8-1A7E-A8F7CAAC66F7}"/>
            </a:ext>
          </a:extLst>
        </cdr:cNvPr>
        <cdr:cNvSpPr txBox="1"/>
      </cdr:nvSpPr>
      <cdr:spPr>
        <a:xfrm xmlns:a="http://schemas.openxmlformats.org/drawingml/2006/main">
          <a:off x="0" y="50800"/>
          <a:ext cx="829215" cy="366848"/>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kern="1200">
              <a:latin typeface="Arial" panose="020B0604020202020204" pitchFamily="34" charset="0"/>
            </a:rPr>
            <a:t>% of GDP</a:t>
          </a:r>
        </a:p>
      </cdr:txBody>
    </cdr:sp>
  </cdr:relSizeAnchor>
</c:userShapes>
</file>

<file path=xl/drawings/drawing86.xml><?xml version="1.0" encoding="utf-8"?>
<xdr:wsDr xmlns:xdr="http://schemas.openxmlformats.org/drawingml/2006/spreadsheetDrawing" xmlns:a="http://schemas.openxmlformats.org/drawingml/2006/main">
  <xdr:absoluteAnchor>
    <xdr:pos x="0" y="0"/>
    <xdr:ext cx="9279610" cy="6044339"/>
    <xdr:graphicFrame macro="">
      <xdr:nvGraphicFramePr>
        <xdr:cNvPr id="3" name="Chart 1">
          <a:extLst>
            <a:ext uri="{FF2B5EF4-FFF2-40B4-BE49-F238E27FC236}">
              <a16:creationId xmlns:a16="http://schemas.microsoft.com/office/drawing/2014/main" id="{EE7BF4AD-5947-690F-CC2C-4A0FFEC88B8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7.xml><?xml version="1.0" encoding="utf-8"?>
<c:userShapes xmlns:c="http://schemas.openxmlformats.org/drawingml/2006/chart">
  <cdr:relSizeAnchor xmlns:cdr="http://schemas.openxmlformats.org/drawingml/2006/chartDrawing">
    <cdr:from>
      <cdr:x>0.38105</cdr:x>
      <cdr:y>0.87824</cdr:y>
    </cdr:from>
    <cdr:to>
      <cdr:x>0.64579</cdr:x>
      <cdr:y>0.93764</cdr:y>
    </cdr:to>
    <cdr:sp macro="" textlink="">
      <cdr:nvSpPr>
        <cdr:cNvPr id="2" name="TextBox 1">
          <a:extLst xmlns:a="http://schemas.openxmlformats.org/drawingml/2006/main">
            <a:ext uri="{FF2B5EF4-FFF2-40B4-BE49-F238E27FC236}">
              <a16:creationId xmlns:a16="http://schemas.microsoft.com/office/drawing/2014/main" id="{24A38983-677B-2245-B1A8-3C240D5B0D3D}"/>
            </a:ext>
          </a:extLst>
        </cdr:cNvPr>
        <cdr:cNvSpPr txBox="1"/>
      </cdr:nvSpPr>
      <cdr:spPr>
        <a:xfrm xmlns:a="http://schemas.openxmlformats.org/drawingml/2006/main">
          <a:off x="3536950" y="5314950"/>
          <a:ext cx="2457315" cy="359505"/>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b="1" kern="1200">
              <a:latin typeface="Arial" panose="020B0604020202020204" pitchFamily="34" charset="0"/>
            </a:rPr>
            <a:t>Year</a:t>
          </a:r>
          <a:r>
            <a:rPr lang="en-NZ" sz="1800" b="1" kern="1200" baseline="0">
              <a:latin typeface="Arial" panose="020B0604020202020204" pitchFamily="34" charset="0"/>
            </a:rPr>
            <a:t> ending 30 June</a:t>
          </a:r>
          <a:endParaRPr lang="en-NZ" sz="1800" b="1" kern="1200">
            <a:latin typeface="Arial" panose="020B0604020202020204" pitchFamily="34" charset="0"/>
          </a:endParaRPr>
        </a:p>
      </cdr:txBody>
    </cdr:sp>
  </cdr:relSizeAnchor>
  <cdr:relSizeAnchor xmlns:cdr="http://schemas.openxmlformats.org/drawingml/2006/chartDrawing">
    <cdr:from>
      <cdr:x>0.64854</cdr:x>
      <cdr:y>0.0996</cdr:y>
    </cdr:from>
    <cdr:to>
      <cdr:x>0.82785</cdr:x>
      <cdr:y>0.19124</cdr:y>
    </cdr:to>
    <cdr:sp macro="" textlink="">
      <cdr:nvSpPr>
        <cdr:cNvPr id="3" name="TextBox 1">
          <a:extLst xmlns:a="http://schemas.openxmlformats.org/drawingml/2006/main">
            <a:ext uri="{FF2B5EF4-FFF2-40B4-BE49-F238E27FC236}">
              <a16:creationId xmlns:a16="http://schemas.microsoft.com/office/drawing/2014/main" id="{3B253C59-7179-2825-9366-EBE524D6BD7C}"/>
            </a:ext>
          </a:extLst>
        </cdr:cNvPr>
        <cdr:cNvSpPr txBox="1"/>
      </cdr:nvSpPr>
      <cdr:spPr>
        <a:xfrm xmlns:a="http://schemas.openxmlformats.org/drawingml/2006/main">
          <a:off x="9039252" y="904273"/>
          <a:ext cx="2499261" cy="83193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dr:relSizeAnchor xmlns:cdr="http://schemas.openxmlformats.org/drawingml/2006/chartDrawing">
    <cdr:from>
      <cdr:x>0</cdr:x>
      <cdr:y>0.00839</cdr:y>
    </cdr:from>
    <cdr:to>
      <cdr:x>0.08934</cdr:x>
      <cdr:y>0.06901</cdr:y>
    </cdr:to>
    <cdr:sp macro="" textlink="">
      <cdr:nvSpPr>
        <cdr:cNvPr id="4" name="TextBox 1">
          <a:extLst xmlns:a="http://schemas.openxmlformats.org/drawingml/2006/main">
            <a:ext uri="{FF2B5EF4-FFF2-40B4-BE49-F238E27FC236}">
              <a16:creationId xmlns:a16="http://schemas.microsoft.com/office/drawing/2014/main" id="{82B54CBD-5ADA-9932-AA34-7A1BA89FD054}"/>
            </a:ext>
          </a:extLst>
        </cdr:cNvPr>
        <cdr:cNvSpPr txBox="1"/>
      </cdr:nvSpPr>
      <cdr:spPr>
        <a:xfrm xmlns:a="http://schemas.openxmlformats.org/drawingml/2006/main">
          <a:off x="0" y="50800"/>
          <a:ext cx="829215" cy="366848"/>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kern="1200">
              <a:latin typeface="Arial" panose="020B0604020202020204" pitchFamily="34" charset="0"/>
            </a:rPr>
            <a:t>% of GDP</a:t>
          </a:r>
        </a:p>
      </cdr:txBody>
    </cdr:sp>
  </cdr:relSizeAnchor>
</c:userShapes>
</file>

<file path=xl/drawings/drawing88.xml><?xml version="1.0" encoding="utf-8"?>
<xdr:wsDr xmlns:xdr="http://schemas.openxmlformats.org/drawingml/2006/spreadsheetDrawing" xmlns:a="http://schemas.openxmlformats.org/drawingml/2006/main">
  <xdr:absoluteAnchor>
    <xdr:pos x="0" y="0"/>
    <xdr:ext cx="9284730" cy="6041081"/>
    <xdr:graphicFrame macro="">
      <xdr:nvGraphicFramePr>
        <xdr:cNvPr id="4" name="Chart 1">
          <a:extLst>
            <a:ext uri="{FF2B5EF4-FFF2-40B4-BE49-F238E27FC236}">
              <a16:creationId xmlns:a16="http://schemas.microsoft.com/office/drawing/2014/main" id="{0E9D476B-3F7B-E85E-438A-5CC72211A26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9.xml><?xml version="1.0" encoding="utf-8"?>
<c:userShapes xmlns:c="http://schemas.openxmlformats.org/drawingml/2006/chart">
  <cdr:relSizeAnchor xmlns:cdr="http://schemas.openxmlformats.org/drawingml/2006/chartDrawing">
    <cdr:from>
      <cdr:x>0.36669</cdr:x>
      <cdr:y>0.87824</cdr:y>
    </cdr:from>
    <cdr:to>
      <cdr:x>0.63143</cdr:x>
      <cdr:y>0.93764</cdr:y>
    </cdr:to>
    <cdr:sp macro="" textlink="">
      <cdr:nvSpPr>
        <cdr:cNvPr id="2" name="TextBox 1">
          <a:extLst xmlns:a="http://schemas.openxmlformats.org/drawingml/2006/main">
            <a:ext uri="{FF2B5EF4-FFF2-40B4-BE49-F238E27FC236}">
              <a16:creationId xmlns:a16="http://schemas.microsoft.com/office/drawing/2014/main" id="{C04DF1A5-581A-AA7A-8DBF-E16E282DBFB6}"/>
            </a:ext>
          </a:extLst>
        </cdr:cNvPr>
        <cdr:cNvSpPr txBox="1"/>
      </cdr:nvSpPr>
      <cdr:spPr>
        <a:xfrm xmlns:a="http://schemas.openxmlformats.org/drawingml/2006/main">
          <a:off x="3403600" y="5314950"/>
          <a:ext cx="2457315" cy="359505"/>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b="1" kern="1200">
              <a:latin typeface="Arial" panose="020B0604020202020204" pitchFamily="34" charset="0"/>
            </a:rPr>
            <a:t>Year</a:t>
          </a:r>
          <a:r>
            <a:rPr lang="en-NZ" sz="1800" b="1" kern="1200" baseline="0">
              <a:latin typeface="Arial" panose="020B0604020202020204" pitchFamily="34" charset="0"/>
            </a:rPr>
            <a:t> ending 30 June</a:t>
          </a:r>
          <a:endParaRPr lang="en-NZ" sz="1800" b="1" kern="1200">
            <a:latin typeface="Arial" panose="020B0604020202020204" pitchFamily="34" charset="0"/>
          </a:endParaRPr>
        </a:p>
      </cdr:txBody>
    </cdr:sp>
  </cdr:relSizeAnchor>
  <cdr:relSizeAnchor xmlns:cdr="http://schemas.openxmlformats.org/drawingml/2006/chartDrawing">
    <cdr:from>
      <cdr:x>0.00547</cdr:x>
      <cdr:y>0.00839</cdr:y>
    </cdr:from>
    <cdr:to>
      <cdr:x>0.09481</cdr:x>
      <cdr:y>0.06901</cdr:y>
    </cdr:to>
    <cdr:sp macro="" textlink="">
      <cdr:nvSpPr>
        <cdr:cNvPr id="3" name="TextBox 1">
          <a:extLst xmlns:a="http://schemas.openxmlformats.org/drawingml/2006/main">
            <a:ext uri="{FF2B5EF4-FFF2-40B4-BE49-F238E27FC236}">
              <a16:creationId xmlns:a16="http://schemas.microsoft.com/office/drawing/2014/main" id="{B7B4CA40-D1BA-F10A-A331-6A9A4D79621F}"/>
            </a:ext>
          </a:extLst>
        </cdr:cNvPr>
        <cdr:cNvSpPr txBox="1"/>
      </cdr:nvSpPr>
      <cdr:spPr>
        <a:xfrm xmlns:a="http://schemas.openxmlformats.org/drawingml/2006/main">
          <a:off x="50800" y="50800"/>
          <a:ext cx="829215" cy="366848"/>
        </a:xfrm>
        <a:prstGeom xmlns:a="http://schemas.openxmlformats.org/drawingml/2006/main" prst="rect">
          <a:avLst/>
        </a:prstGeom>
      </cdr:spPr>
      <cdr:txBody>
        <a:bodyPr xmlns:a="http://schemas.openxmlformats.org/drawingml/2006/main" vert="horz" wrap="non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kern="1200">
              <a:latin typeface="Arial" panose="020B0604020202020204" pitchFamily="34" charset="0"/>
            </a:rPr>
            <a:t>% of GDP</a:t>
          </a:r>
        </a:p>
      </cdr:txBody>
    </cdr:sp>
  </cdr:relSizeAnchor>
  <cdr:relSizeAnchor xmlns:cdr="http://schemas.openxmlformats.org/drawingml/2006/chartDrawing">
    <cdr:from>
      <cdr:x>0.64169</cdr:x>
      <cdr:y>0.10226</cdr:y>
    </cdr:from>
    <cdr:to>
      <cdr:x>0.81346</cdr:x>
      <cdr:y>0.21912</cdr:y>
    </cdr:to>
    <cdr:sp macro="" textlink="">
      <cdr:nvSpPr>
        <cdr:cNvPr id="4" name="TextBox 1">
          <a:extLst xmlns:a="http://schemas.openxmlformats.org/drawingml/2006/main">
            <a:ext uri="{FF2B5EF4-FFF2-40B4-BE49-F238E27FC236}">
              <a16:creationId xmlns:a16="http://schemas.microsoft.com/office/drawing/2014/main" id="{08E36671-609F-295E-4B21-B5AC4A1A15E6}"/>
            </a:ext>
          </a:extLst>
        </cdr:cNvPr>
        <cdr:cNvSpPr txBox="1"/>
      </cdr:nvSpPr>
      <cdr:spPr>
        <a:xfrm xmlns:a="http://schemas.openxmlformats.org/drawingml/2006/main">
          <a:off x="8943809" y="928386"/>
          <a:ext cx="2394104" cy="1061013"/>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NZ" sz="1800" kern="1200">
              <a:latin typeface="Arial" panose="020B0604020202020204" pitchFamily="34" charset="0"/>
              <a:cs typeface="Arial" panose="020B0604020202020204" pitchFamily="34" charset="0"/>
            </a:rPr>
            <a:t>Forecast</a:t>
          </a:r>
        </a:p>
      </cdr:txBody>
    </cdr:sp>
  </cdr:relSizeAnchor>
</c:userShapes>
</file>

<file path=xl/drawings/drawing90.xml><?xml version="1.0" encoding="utf-8"?>
<xdr:wsDr xmlns:xdr="http://schemas.openxmlformats.org/drawingml/2006/spreadsheetDrawing" xmlns:a="http://schemas.openxmlformats.org/drawingml/2006/main">
  <xdr:absoluteAnchor>
    <xdr:pos x="0" y="0"/>
    <xdr:ext cx="9280071" cy="6041571"/>
    <xdr:graphicFrame macro="">
      <xdr:nvGraphicFramePr>
        <xdr:cNvPr id="2" name="Chart 1">
          <a:extLst>
            <a:ext uri="{FF2B5EF4-FFF2-40B4-BE49-F238E27FC236}">
              <a16:creationId xmlns:a16="http://schemas.microsoft.com/office/drawing/2014/main" id="{F2C08341-9AB3-9576-E982-0943F6CB971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1.xml><?xml version="1.0" encoding="utf-8"?>
<c:userShapes xmlns:c="http://schemas.openxmlformats.org/drawingml/2006/chart">
  <cdr:relSizeAnchor xmlns:cdr="http://schemas.openxmlformats.org/drawingml/2006/chartDrawing">
    <cdr:from>
      <cdr:x>0</cdr:x>
      <cdr:y>0.00709</cdr:y>
    </cdr:from>
    <cdr:to>
      <cdr:x>0.33438</cdr:x>
      <cdr:y>0.06601</cdr:y>
    </cdr:to>
    <cdr:sp macro="" textlink="">
      <cdr:nvSpPr>
        <cdr:cNvPr id="2" name="TextBox 1">
          <a:extLst xmlns:a="http://schemas.openxmlformats.org/drawingml/2006/main">
            <a:ext uri="{FF2B5EF4-FFF2-40B4-BE49-F238E27FC236}">
              <a16:creationId xmlns:a16="http://schemas.microsoft.com/office/drawing/2014/main" id="{CA3E6E10-8AC4-5181-BD79-4923D491F480}"/>
            </a:ext>
          </a:extLst>
        </cdr:cNvPr>
        <cdr:cNvSpPr txBox="1"/>
      </cdr:nvSpPr>
      <cdr:spPr>
        <a:xfrm xmlns:a="http://schemas.openxmlformats.org/drawingml/2006/main">
          <a:off x="0" y="42868"/>
          <a:ext cx="3105345" cy="356371"/>
        </a:xfrm>
        <a:prstGeom xmlns:a="http://schemas.openxmlformats.org/drawingml/2006/main" prst="rect">
          <a:avLst/>
        </a:prstGeom>
      </cdr:spPr>
      <cdr:txBody>
        <a:bodyPr xmlns:a="http://schemas.openxmlformats.org/drawingml/2006/main" vert="horz"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a:latin typeface="Arial" panose="020B0604020202020204" pitchFamily="34" charset="0"/>
            </a:rPr>
            <a:t>Number of risks</a:t>
          </a:r>
        </a:p>
      </cdr:txBody>
    </cdr:sp>
  </cdr:relSizeAnchor>
</c:userShapes>
</file>

<file path=xl/drawings/drawing92.xml><?xml version="1.0" encoding="utf-8"?>
<xdr:wsDr xmlns:xdr="http://schemas.openxmlformats.org/drawingml/2006/spreadsheetDrawing" xmlns:a="http://schemas.openxmlformats.org/drawingml/2006/main">
  <xdr:absoluteAnchor>
    <xdr:pos x="0" y="0"/>
    <xdr:ext cx="9280071" cy="6041571"/>
    <xdr:graphicFrame macro="">
      <xdr:nvGraphicFramePr>
        <xdr:cNvPr id="5" name="Chart 1">
          <a:extLst>
            <a:ext uri="{FF2B5EF4-FFF2-40B4-BE49-F238E27FC236}">
              <a16:creationId xmlns:a16="http://schemas.microsoft.com/office/drawing/2014/main" id="{81520A34-E9AF-B005-3513-D1ED83A79FA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3.xml><?xml version="1.0" encoding="utf-8"?>
<c:userShapes xmlns:c="http://schemas.openxmlformats.org/drawingml/2006/chart">
  <cdr:relSizeAnchor xmlns:cdr="http://schemas.openxmlformats.org/drawingml/2006/chartDrawing">
    <cdr:from>
      <cdr:x>0</cdr:x>
      <cdr:y>0.00446</cdr:y>
    </cdr:from>
    <cdr:to>
      <cdr:x>0.33438</cdr:x>
      <cdr:y>0.06338</cdr:y>
    </cdr:to>
    <cdr:sp macro="" textlink="">
      <cdr:nvSpPr>
        <cdr:cNvPr id="2" name="TextBox 1">
          <a:extLst xmlns:a="http://schemas.openxmlformats.org/drawingml/2006/main">
            <a:ext uri="{FF2B5EF4-FFF2-40B4-BE49-F238E27FC236}">
              <a16:creationId xmlns:a16="http://schemas.microsoft.com/office/drawing/2014/main" id="{CA3E6E10-8AC4-5181-BD79-4923D491F480}"/>
            </a:ext>
          </a:extLst>
        </cdr:cNvPr>
        <cdr:cNvSpPr txBox="1"/>
      </cdr:nvSpPr>
      <cdr:spPr>
        <a:xfrm xmlns:a="http://schemas.openxmlformats.org/drawingml/2006/main">
          <a:off x="0" y="26993"/>
          <a:ext cx="3105345" cy="356371"/>
        </a:xfrm>
        <a:prstGeom xmlns:a="http://schemas.openxmlformats.org/drawingml/2006/main" prst="rect">
          <a:avLst/>
        </a:prstGeom>
      </cdr:spPr>
      <cdr:txBody>
        <a:bodyPr xmlns:a="http://schemas.openxmlformats.org/drawingml/2006/main" vert="horz" wrap="square" rtlCol="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800" b="1">
              <a:latin typeface="Arial" panose="020B0604020202020204" pitchFamily="34" charset="0"/>
            </a:rPr>
            <a:t>Number of risks</a:t>
          </a:r>
        </a:p>
      </cdr:txBody>
    </cdr:sp>
  </cdr:relSizeAnchor>
</c:userShapes>
</file>

<file path=xl/theme/theme1.xml><?xml version="1.0" encoding="utf-8"?>
<a:theme xmlns:a="http://schemas.openxmlformats.org/drawingml/2006/main" name="EFU_charts">
  <a:themeElements>
    <a:clrScheme name="EFU - C&amp;T">
      <a:dk1>
        <a:sysClr val="windowText" lastClr="000000"/>
      </a:dk1>
      <a:lt1>
        <a:sysClr val="window" lastClr="FFFFFF"/>
      </a:lt1>
      <a:dk2>
        <a:srgbClr val="3E403A"/>
      </a:dk2>
      <a:lt2>
        <a:srgbClr val="0083AC"/>
      </a:lt2>
      <a:accent1>
        <a:srgbClr val="0083AC"/>
      </a:accent1>
      <a:accent2>
        <a:srgbClr val="67A854"/>
      </a:accent2>
      <a:accent3>
        <a:srgbClr val="3E403A"/>
      </a:accent3>
      <a:accent4>
        <a:srgbClr val="A9A7A5"/>
      </a:accent4>
      <a:accent5>
        <a:srgbClr val="00B5E4"/>
      </a:accent5>
      <a:accent6>
        <a:srgbClr val="F1A42D"/>
      </a:accent6>
      <a:hlink>
        <a:srgbClr val="0000FF"/>
      </a:hlink>
      <a:folHlink>
        <a:srgbClr val="800080"/>
      </a:folHlink>
    </a:clrScheme>
    <a:fontScheme name="Treasury">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Treasury Presentation" id="{5748AB02-D9B7-4976-88AF-D0102B1C3FD8}" vid="{04F0DD1D-10CD-45A3-9267-EFAD65505973}"/>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treasury.govt.nz/publications/efu/pre-election-economic-and-fiscal-update-2026" TargetMode="External"/><Relationship Id="rId1" Type="http://schemas.openxmlformats.org/officeDocument/2006/relationships/hyperlink" Target="https://www.budget.govt.nz/budget/forecasts/prefu2026.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3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3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CE74E-DE14-49CF-AD56-DBED1EB10E9B}">
  <sheetPr codeName="Sheet1"/>
  <dimension ref="A1:A14"/>
  <sheetViews>
    <sheetView tabSelected="1" workbookViewId="0"/>
  </sheetViews>
  <sheetFormatPr defaultRowHeight="14.25" x14ac:dyDescent="0.2"/>
  <cols>
    <col min="1" max="1" width="156" customWidth="1"/>
  </cols>
  <sheetData>
    <row r="1" spans="1:1" ht="18" x14ac:dyDescent="0.25">
      <c r="A1" s="1" t="s">
        <v>0</v>
      </c>
    </row>
    <row r="2" spans="1:1" x14ac:dyDescent="0.2">
      <c r="A2" s="3" t="s">
        <v>485</v>
      </c>
    </row>
    <row r="3" spans="1:1" x14ac:dyDescent="0.2">
      <c r="A3" s="4"/>
    </row>
    <row r="4" spans="1:1" x14ac:dyDescent="0.2">
      <c r="A4" s="3" t="s">
        <v>1</v>
      </c>
    </row>
    <row r="5" spans="1:1" x14ac:dyDescent="0.2">
      <c r="A5" s="532" t="s">
        <v>603</v>
      </c>
    </row>
    <row r="6" spans="1:1" x14ac:dyDescent="0.2">
      <c r="A6" s="531" t="s">
        <v>602</v>
      </c>
    </row>
    <row r="7" spans="1:1" x14ac:dyDescent="0.2">
      <c r="A7" s="4"/>
    </row>
    <row r="8" spans="1:1" x14ac:dyDescent="0.2">
      <c r="A8" s="3" t="s">
        <v>604</v>
      </c>
    </row>
    <row r="9" spans="1:1" x14ac:dyDescent="0.2">
      <c r="A9" s="5"/>
    </row>
    <row r="10" spans="1:1" x14ac:dyDescent="0.2">
      <c r="A10" s="6" t="s">
        <v>2</v>
      </c>
    </row>
    <row r="11" spans="1:1" x14ac:dyDescent="0.2">
      <c r="A11" s="7"/>
    </row>
    <row r="12" spans="1:1" x14ac:dyDescent="0.2">
      <c r="A12" s="7"/>
    </row>
    <row r="13" spans="1:1" ht="25.5" x14ac:dyDescent="0.2">
      <c r="A13" s="7" t="s">
        <v>3</v>
      </c>
    </row>
    <row r="14" spans="1:1" ht="38.25" x14ac:dyDescent="0.2">
      <c r="A14" s="7" t="s">
        <v>4</v>
      </c>
    </row>
  </sheetData>
  <hyperlinks>
    <hyperlink ref="A6" r:id="rId1" xr:uid="{553F3CD4-EECB-48B6-A71F-99CC82085A7A}"/>
    <hyperlink ref="A5" r:id="rId2" display="http://treasury.govt.nz/publications/efu/pre-election-economic-and-fiscal-update-2026" xr:uid="{94AD40A9-5B5B-48FC-AE56-540A5C7EB27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94592-220E-4FAF-90F2-0CA6D1A95E15}">
  <dimension ref="A1:A67"/>
  <sheetViews>
    <sheetView workbookViewId="0">
      <selection activeCell="A59" sqref="A59"/>
    </sheetView>
  </sheetViews>
  <sheetFormatPr defaultColWidth="8.625" defaultRowHeight="14.25" x14ac:dyDescent="0.2"/>
  <cols>
    <col min="1" max="1" width="86.125" customWidth="1"/>
  </cols>
  <sheetData>
    <row r="1" spans="1:1" ht="18" customHeight="1" x14ac:dyDescent="0.25">
      <c r="A1" s="1" t="s">
        <v>0</v>
      </c>
    </row>
    <row r="3" spans="1:1" ht="15" x14ac:dyDescent="0.25">
      <c r="A3" s="2" t="s">
        <v>598</v>
      </c>
    </row>
    <row r="4" spans="1:1" x14ac:dyDescent="0.2">
      <c r="A4" t="s">
        <v>569</v>
      </c>
    </row>
    <row r="5" spans="1:1" x14ac:dyDescent="0.2">
      <c r="A5" t="s">
        <v>570</v>
      </c>
    </row>
    <row r="6" spans="1:1" x14ac:dyDescent="0.2">
      <c r="A6" t="s">
        <v>571</v>
      </c>
    </row>
    <row r="7" spans="1:1" x14ac:dyDescent="0.2">
      <c r="A7" t="s">
        <v>572</v>
      </c>
    </row>
    <row r="8" spans="1:1" x14ac:dyDescent="0.2">
      <c r="A8" t="s">
        <v>573</v>
      </c>
    </row>
    <row r="10" spans="1:1" ht="15" x14ac:dyDescent="0.25">
      <c r="A10" s="2" t="s">
        <v>597</v>
      </c>
    </row>
    <row r="11" spans="1:1" x14ac:dyDescent="0.2">
      <c r="A11" t="s">
        <v>153</v>
      </c>
    </row>
    <row r="12" spans="1:1" x14ac:dyDescent="0.2">
      <c r="A12" t="s">
        <v>154</v>
      </c>
    </row>
    <row r="13" spans="1:1" x14ac:dyDescent="0.2">
      <c r="A13" t="s">
        <v>155</v>
      </c>
    </row>
    <row r="14" spans="1:1" x14ac:dyDescent="0.2">
      <c r="A14" t="s">
        <v>156</v>
      </c>
    </row>
    <row r="15" spans="1:1" x14ac:dyDescent="0.2">
      <c r="A15" t="s">
        <v>157</v>
      </c>
    </row>
    <row r="16" spans="1:1" x14ac:dyDescent="0.2">
      <c r="A16" t="s">
        <v>158</v>
      </c>
    </row>
    <row r="17" spans="1:1" x14ac:dyDescent="0.2">
      <c r="A17" t="s">
        <v>159</v>
      </c>
    </row>
    <row r="18" spans="1:1" x14ac:dyDescent="0.2">
      <c r="A18" t="s">
        <v>160</v>
      </c>
    </row>
    <row r="19" spans="1:1" x14ac:dyDescent="0.2">
      <c r="A19" s="549" t="s">
        <v>636</v>
      </c>
    </row>
    <row r="20" spans="1:1" ht="14.45" customHeight="1" x14ac:dyDescent="0.2">
      <c r="A20" t="s">
        <v>637</v>
      </c>
    </row>
    <row r="21" spans="1:1" x14ac:dyDescent="0.2">
      <c r="A21" t="s">
        <v>638</v>
      </c>
    </row>
    <row r="22" spans="1:1" x14ac:dyDescent="0.2">
      <c r="A22" t="s">
        <v>639</v>
      </c>
    </row>
    <row r="23" spans="1:1" x14ac:dyDescent="0.2">
      <c r="A23" t="s">
        <v>640</v>
      </c>
    </row>
    <row r="24" spans="1:1" x14ac:dyDescent="0.2">
      <c r="A24" t="s">
        <v>641</v>
      </c>
    </row>
    <row r="25" spans="1:1" x14ac:dyDescent="0.2">
      <c r="A25" t="s">
        <v>642</v>
      </c>
    </row>
    <row r="26" spans="1:1" x14ac:dyDescent="0.2">
      <c r="A26" t="s">
        <v>161</v>
      </c>
    </row>
    <row r="27" spans="1:1" x14ac:dyDescent="0.2">
      <c r="A27" t="s">
        <v>162</v>
      </c>
    </row>
    <row r="29" spans="1:1" ht="15" x14ac:dyDescent="0.25">
      <c r="A29" s="2" t="s">
        <v>599</v>
      </c>
    </row>
    <row r="30" spans="1:1" x14ac:dyDescent="0.2">
      <c r="A30" t="s">
        <v>272</v>
      </c>
    </row>
    <row r="31" spans="1:1" x14ac:dyDescent="0.2">
      <c r="A31" t="s">
        <v>273</v>
      </c>
    </row>
    <row r="32" spans="1:1" x14ac:dyDescent="0.2">
      <c r="A32" t="s">
        <v>276</v>
      </c>
    </row>
    <row r="33" spans="1:1" x14ac:dyDescent="0.2">
      <c r="A33" t="s">
        <v>278</v>
      </c>
    </row>
    <row r="34" spans="1:1" x14ac:dyDescent="0.2">
      <c r="A34" t="s">
        <v>279</v>
      </c>
    </row>
    <row r="35" spans="1:1" x14ac:dyDescent="0.2">
      <c r="A35" t="s">
        <v>280</v>
      </c>
    </row>
    <row r="36" spans="1:1" x14ac:dyDescent="0.2">
      <c r="A36" t="s">
        <v>282</v>
      </c>
    </row>
    <row r="37" spans="1:1" x14ac:dyDescent="0.2">
      <c r="A37" t="s">
        <v>283</v>
      </c>
    </row>
    <row r="38" spans="1:1" x14ac:dyDescent="0.2">
      <c r="A38" t="s">
        <v>284</v>
      </c>
    </row>
    <row r="39" spans="1:1" x14ac:dyDescent="0.2">
      <c r="A39" t="s">
        <v>285</v>
      </c>
    </row>
    <row r="40" spans="1:1" x14ac:dyDescent="0.2">
      <c r="A40" t="s">
        <v>286</v>
      </c>
    </row>
    <row r="41" spans="1:1" x14ac:dyDescent="0.2">
      <c r="A41" t="s">
        <v>287</v>
      </c>
    </row>
    <row r="42" spans="1:1" x14ac:dyDescent="0.2">
      <c r="A42" t="s">
        <v>288</v>
      </c>
    </row>
    <row r="43" spans="1:1" x14ac:dyDescent="0.2">
      <c r="A43" t="s">
        <v>289</v>
      </c>
    </row>
    <row r="44" spans="1:1" x14ac:dyDescent="0.2">
      <c r="A44" t="s">
        <v>290</v>
      </c>
    </row>
    <row r="45" spans="1:1" x14ac:dyDescent="0.2">
      <c r="A45" t="s">
        <v>291</v>
      </c>
    </row>
    <row r="46" spans="1:1" x14ac:dyDescent="0.2">
      <c r="A46" t="s">
        <v>292</v>
      </c>
    </row>
    <row r="47" spans="1:1" x14ac:dyDescent="0.2">
      <c r="A47" t="s">
        <v>293</v>
      </c>
    </row>
    <row r="48" spans="1:1" x14ac:dyDescent="0.2">
      <c r="A48" t="s">
        <v>294</v>
      </c>
    </row>
    <row r="49" spans="1:1" x14ac:dyDescent="0.2">
      <c r="A49" t="s">
        <v>271</v>
      </c>
    </row>
    <row r="50" spans="1:1" x14ac:dyDescent="0.2">
      <c r="A50" t="s">
        <v>274</v>
      </c>
    </row>
    <row r="51" spans="1:1" x14ac:dyDescent="0.2">
      <c r="A51" t="s">
        <v>275</v>
      </c>
    </row>
    <row r="52" spans="1:1" x14ac:dyDescent="0.2">
      <c r="A52" t="s">
        <v>277</v>
      </c>
    </row>
    <row r="53" spans="1:1" x14ac:dyDescent="0.2">
      <c r="A53" t="s">
        <v>281</v>
      </c>
    </row>
    <row r="54" spans="1:1" x14ac:dyDescent="0.2">
      <c r="A54" t="s">
        <v>489</v>
      </c>
    </row>
    <row r="55" spans="1:1" x14ac:dyDescent="0.2">
      <c r="A55" t="s">
        <v>490</v>
      </c>
    </row>
    <row r="56" spans="1:1" x14ac:dyDescent="0.2">
      <c r="A56" t="s">
        <v>608</v>
      </c>
    </row>
    <row r="57" spans="1:1" x14ac:dyDescent="0.2">
      <c r="A57" t="s">
        <v>609</v>
      </c>
    </row>
    <row r="59" spans="1:1" ht="15" x14ac:dyDescent="0.25">
      <c r="A59" s="2" t="s">
        <v>600</v>
      </c>
    </row>
    <row r="60" spans="1:1" x14ac:dyDescent="0.2">
      <c r="A60" t="s">
        <v>295</v>
      </c>
    </row>
    <row r="61" spans="1:1" x14ac:dyDescent="0.2">
      <c r="A61" t="s">
        <v>296</v>
      </c>
    </row>
    <row r="62" spans="1:1" x14ac:dyDescent="0.2">
      <c r="A62" t="s">
        <v>297</v>
      </c>
    </row>
    <row r="63" spans="1:1" x14ac:dyDescent="0.2">
      <c r="A63" t="s">
        <v>298</v>
      </c>
    </row>
    <row r="64" spans="1:1" x14ac:dyDescent="0.2">
      <c r="A64" t="s">
        <v>299</v>
      </c>
    </row>
    <row r="65" spans="1:1" x14ac:dyDescent="0.2">
      <c r="A65" t="s">
        <v>301</v>
      </c>
    </row>
    <row r="66" spans="1:1" x14ac:dyDescent="0.2">
      <c r="A66" t="s">
        <v>302</v>
      </c>
    </row>
    <row r="67" spans="1:1" x14ac:dyDescent="0.2">
      <c r="A67" t="s">
        <v>300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655D-D2C1-4286-9BB5-061EED8C6B31}">
  <dimension ref="B1:G21"/>
  <sheetViews>
    <sheetView showGridLines="0" workbookViewId="0">
      <selection activeCell="F13" sqref="F13"/>
    </sheetView>
  </sheetViews>
  <sheetFormatPr defaultColWidth="8.625" defaultRowHeight="16.5" x14ac:dyDescent="0.3"/>
  <cols>
    <col min="1" max="1" width="4.625" style="10" customWidth="1"/>
    <col min="2" max="2" width="8.625" style="10"/>
    <col min="3" max="4" width="15.625" style="10" customWidth="1"/>
    <col min="5" max="6" width="8.625" style="10"/>
    <col min="7" max="7" width="9.625" style="10" bestFit="1" customWidth="1"/>
    <col min="8" max="16384" width="8.625" style="10"/>
  </cols>
  <sheetData>
    <row r="1" spans="2:7" x14ac:dyDescent="0.3">
      <c r="B1" s="8" t="s">
        <v>5</v>
      </c>
      <c r="C1" s="9"/>
      <c r="D1" s="9"/>
      <c r="E1" s="9"/>
      <c r="F1" s="9"/>
      <c r="G1" s="9"/>
    </row>
    <row r="2" spans="2:7" x14ac:dyDescent="0.3">
      <c r="B2" s="9" t="s">
        <v>58</v>
      </c>
      <c r="C2" s="9"/>
      <c r="D2" s="9"/>
      <c r="E2" s="9"/>
      <c r="F2" s="9"/>
      <c r="G2" s="9"/>
    </row>
    <row r="4" spans="2:7" ht="33" x14ac:dyDescent="0.3">
      <c r="C4" s="30" t="s">
        <v>6</v>
      </c>
      <c r="D4" s="30" t="s">
        <v>7</v>
      </c>
    </row>
    <row r="5" spans="2:7" ht="33" x14ac:dyDescent="0.3">
      <c r="C5" s="97" t="s">
        <v>8</v>
      </c>
      <c r="D5" s="97" t="s">
        <v>8</v>
      </c>
    </row>
    <row r="6" spans="2:7" x14ac:dyDescent="0.3">
      <c r="B6" s="10">
        <v>2016</v>
      </c>
      <c r="C6" s="32">
        <v>3.8</v>
      </c>
      <c r="D6" s="32">
        <v>3.7726500000000001</v>
      </c>
      <c r="G6" s="371"/>
    </row>
    <row r="7" spans="2:7" x14ac:dyDescent="0.3">
      <c r="B7" s="10">
        <v>2017</v>
      </c>
      <c r="C7" s="32">
        <v>3.5</v>
      </c>
      <c r="D7" s="32">
        <v>3.5257109999999998</v>
      </c>
      <c r="G7" s="371"/>
    </row>
    <row r="8" spans="2:7" x14ac:dyDescent="0.3">
      <c r="B8" s="10">
        <v>2018</v>
      </c>
      <c r="C8" s="32">
        <v>3.4</v>
      </c>
      <c r="D8" s="32">
        <v>3.3968349999999998</v>
      </c>
      <c r="G8" s="371"/>
    </row>
    <row r="9" spans="2:7" x14ac:dyDescent="0.3">
      <c r="B9" s="10">
        <v>2019</v>
      </c>
      <c r="C9" s="32">
        <v>3.1</v>
      </c>
      <c r="D9" s="32">
        <v>3.0732249999999999</v>
      </c>
      <c r="G9" s="371"/>
    </row>
    <row r="10" spans="2:7" x14ac:dyDescent="0.3">
      <c r="B10" s="10">
        <v>2020</v>
      </c>
      <c r="C10" s="32">
        <v>-0.8</v>
      </c>
      <c r="D10" s="32">
        <v>-0.77361800000000003</v>
      </c>
      <c r="G10" s="371"/>
    </row>
    <row r="11" spans="2:7" x14ac:dyDescent="0.3">
      <c r="B11" s="10">
        <v>2021</v>
      </c>
      <c r="C11" s="32">
        <v>6.3</v>
      </c>
      <c r="D11" s="32">
        <v>6.2566139999999999</v>
      </c>
      <c r="G11" s="371"/>
    </row>
    <row r="12" spans="2:7" x14ac:dyDescent="0.3">
      <c r="B12" s="10">
        <v>2022</v>
      </c>
      <c r="C12" s="32">
        <v>0.5</v>
      </c>
      <c r="D12" s="32">
        <v>0.445766</v>
      </c>
      <c r="G12" s="371"/>
    </row>
    <row r="13" spans="2:7" x14ac:dyDescent="0.3">
      <c r="B13" s="10">
        <v>2023</v>
      </c>
      <c r="C13" s="32">
        <v>4</v>
      </c>
      <c r="D13" s="32">
        <v>3.9866600000000001</v>
      </c>
      <c r="G13" s="371"/>
    </row>
    <row r="14" spans="2:7" x14ac:dyDescent="0.3">
      <c r="B14" s="10">
        <v>2024</v>
      </c>
      <c r="C14" s="32">
        <v>1.1000000000000001</v>
      </c>
      <c r="D14" s="32">
        <v>1.0824689999999999</v>
      </c>
      <c r="G14" s="371"/>
    </row>
    <row r="15" spans="2:7" x14ac:dyDescent="0.3">
      <c r="B15" s="10">
        <v>2025</v>
      </c>
      <c r="C15" s="33">
        <v>-1.1000000000000001</v>
      </c>
      <c r="D15" s="33">
        <v>-1.135886</v>
      </c>
      <c r="E15" s="34"/>
      <c r="G15" s="371"/>
    </row>
    <row r="16" spans="2:7" x14ac:dyDescent="0.3">
      <c r="B16" s="10">
        <v>2026</v>
      </c>
      <c r="C16" s="32">
        <v>1.6</v>
      </c>
      <c r="D16" s="32">
        <v>1.232359</v>
      </c>
      <c r="E16" s="10" t="s">
        <v>9</v>
      </c>
      <c r="G16" s="371"/>
    </row>
    <row r="17" spans="2:7" x14ac:dyDescent="0.3">
      <c r="B17" s="10">
        <v>2027</v>
      </c>
      <c r="C17" s="32">
        <v>2.2999999999999998</v>
      </c>
      <c r="D17" s="32">
        <v>2.3306610000000001</v>
      </c>
      <c r="G17" s="371"/>
    </row>
    <row r="18" spans="2:7" x14ac:dyDescent="0.3">
      <c r="B18" s="10">
        <v>2028</v>
      </c>
      <c r="C18" s="32">
        <v>2.9</v>
      </c>
      <c r="D18" s="32">
        <v>3.2130130000000001</v>
      </c>
      <c r="G18" s="371"/>
    </row>
    <row r="19" spans="2:7" x14ac:dyDescent="0.3">
      <c r="B19" s="10">
        <v>2029</v>
      </c>
      <c r="C19" s="32">
        <v>2.7</v>
      </c>
      <c r="D19" s="32">
        <v>2.7372260000000002</v>
      </c>
      <c r="G19" s="371"/>
    </row>
    <row r="20" spans="2:7" x14ac:dyDescent="0.3">
      <c r="B20" s="10">
        <v>2030</v>
      </c>
      <c r="C20" s="32">
        <v>2.6</v>
      </c>
      <c r="D20" s="32">
        <v>2.5123639999999998</v>
      </c>
      <c r="G20" s="371"/>
    </row>
    <row r="21" spans="2:7" x14ac:dyDescent="0.3">
      <c r="B21" s="10">
        <v>2031</v>
      </c>
      <c r="C21" s="32">
        <v>2.5</v>
      </c>
      <c r="D21" s="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C4BAF-0F58-40B6-94D9-EEA10E7291FD}">
  <dimension ref="A1:AP34"/>
  <sheetViews>
    <sheetView workbookViewId="0">
      <selection activeCell="C28" sqref="C28"/>
    </sheetView>
  </sheetViews>
  <sheetFormatPr defaultColWidth="8" defaultRowHeight="16.5" x14ac:dyDescent="0.3"/>
  <cols>
    <col min="1" max="1" width="4.625" style="57" customWidth="1"/>
    <col min="2" max="2" width="16.625" style="57" customWidth="1"/>
    <col min="3" max="3" width="25.125" style="57" customWidth="1"/>
    <col min="4" max="4" width="26.625" style="57" customWidth="1"/>
    <col min="5" max="7" width="11.125" style="57" bestFit="1" customWidth="1"/>
    <col min="8" max="8" width="11.125" style="57" customWidth="1"/>
    <col min="9" max="9" width="11.125" style="57" bestFit="1" customWidth="1"/>
    <col min="10" max="16" width="9.625" style="57" bestFit="1" customWidth="1"/>
    <col min="17" max="17" width="9.625" style="57" customWidth="1"/>
    <col min="18" max="16384" width="8" style="57"/>
  </cols>
  <sheetData>
    <row r="1" spans="2:9" x14ac:dyDescent="0.3">
      <c r="B1" s="128" t="s">
        <v>578</v>
      </c>
      <c r="C1" s="128"/>
      <c r="D1" s="129"/>
      <c r="E1" s="118"/>
      <c r="F1" s="118"/>
      <c r="G1" s="118"/>
      <c r="H1" s="118"/>
      <c r="I1" s="119"/>
    </row>
    <row r="2" spans="2:9" x14ac:dyDescent="0.3">
      <c r="B2" s="75" t="s">
        <v>10</v>
      </c>
      <c r="C2" s="128"/>
      <c r="D2" s="129"/>
      <c r="E2" s="118"/>
      <c r="F2" s="118"/>
      <c r="G2" s="118"/>
      <c r="H2" s="118"/>
    </row>
    <row r="3" spans="2:9" x14ac:dyDescent="0.3">
      <c r="B3" s="120"/>
      <c r="C3" s="120"/>
      <c r="D3" s="118"/>
      <c r="E3" s="118"/>
      <c r="F3" s="118"/>
      <c r="G3" s="118"/>
      <c r="H3" s="118"/>
    </row>
    <row r="4" spans="2:9" x14ac:dyDescent="0.3">
      <c r="B4" s="120"/>
      <c r="C4" s="550"/>
      <c r="D4" s="550"/>
      <c r="E4" s="118"/>
      <c r="F4" s="118"/>
      <c r="G4" s="118"/>
      <c r="H4" s="118"/>
    </row>
    <row r="5" spans="2:9" x14ac:dyDescent="0.3">
      <c r="B5" s="130" t="s">
        <v>11</v>
      </c>
      <c r="C5" s="131" t="s">
        <v>363</v>
      </c>
      <c r="D5" s="131" t="s">
        <v>13</v>
      </c>
    </row>
    <row r="6" spans="2:9" x14ac:dyDescent="0.3">
      <c r="B6" s="121" t="s">
        <v>14</v>
      </c>
      <c r="C6" s="122">
        <v>32.200000000000003</v>
      </c>
      <c r="D6" s="122">
        <v>34.4</v>
      </c>
    </row>
    <row r="7" spans="2:9" x14ac:dyDescent="0.3">
      <c r="B7" s="121" t="s">
        <v>15</v>
      </c>
      <c r="C7" s="122">
        <v>30.7</v>
      </c>
      <c r="D7" s="122">
        <v>31.7</v>
      </c>
    </row>
    <row r="8" spans="2:9" x14ac:dyDescent="0.3">
      <c r="B8" s="121" t="s">
        <v>16</v>
      </c>
      <c r="C8" s="122">
        <v>31.7</v>
      </c>
      <c r="D8" s="122">
        <v>33</v>
      </c>
    </row>
    <row r="9" spans="2:9" x14ac:dyDescent="0.3">
      <c r="B9" s="121" t="s">
        <v>17</v>
      </c>
      <c r="C9" s="122">
        <v>30.9</v>
      </c>
      <c r="D9" s="122">
        <v>32.6</v>
      </c>
    </row>
    <row r="10" spans="2:9" x14ac:dyDescent="0.3">
      <c r="B10" s="121" t="s">
        <v>18</v>
      </c>
      <c r="C10" s="122">
        <v>30.4</v>
      </c>
      <c r="D10" s="122">
        <v>32.1</v>
      </c>
    </row>
    <row r="11" spans="2:9" x14ac:dyDescent="0.3">
      <c r="B11" s="121" t="s">
        <v>19</v>
      </c>
      <c r="C11" s="122">
        <v>31.3</v>
      </c>
      <c r="D11" s="122">
        <v>32.200000000000003</v>
      </c>
    </row>
    <row r="12" spans="2:9" x14ac:dyDescent="0.3">
      <c r="B12" s="121" t="s">
        <v>20</v>
      </c>
      <c r="C12" s="122">
        <v>31.2</v>
      </c>
      <c r="D12" s="122">
        <v>31.2</v>
      </c>
    </row>
    <row r="13" spans="2:9" x14ac:dyDescent="0.3">
      <c r="B13" s="121" t="s">
        <v>21</v>
      </c>
      <c r="C13" s="122">
        <v>31.5</v>
      </c>
      <c r="D13" s="122">
        <v>30.7</v>
      </c>
    </row>
    <row r="14" spans="2:9" x14ac:dyDescent="0.3">
      <c r="B14" s="121" t="s">
        <v>22</v>
      </c>
      <c r="C14" s="122">
        <v>31.7</v>
      </c>
      <c r="D14" s="122">
        <v>30.3</v>
      </c>
    </row>
    <row r="15" spans="2:9" x14ac:dyDescent="0.3">
      <c r="B15" s="121" t="s">
        <v>23</v>
      </c>
      <c r="C15" s="122">
        <v>31.8</v>
      </c>
      <c r="D15" s="122">
        <v>29.799999999999997</v>
      </c>
    </row>
    <row r="17" spans="1:42" x14ac:dyDescent="0.3">
      <c r="D17" s="123"/>
    </row>
    <row r="19" spans="1:42" s="124" customFormat="1" ht="13.35" customHeight="1" x14ac:dyDescent="0.3">
      <c r="A19" s="57"/>
      <c r="B19" s="57"/>
      <c r="C19" s="57"/>
      <c r="D19" s="57"/>
      <c r="E19" s="57"/>
      <c r="F19" s="57"/>
      <c r="G19" s="57"/>
      <c r="H19" s="57"/>
      <c r="I19" s="57"/>
      <c r="J19" s="57"/>
      <c r="K19" s="57"/>
      <c r="L19" s="57"/>
      <c r="M19" s="57"/>
      <c r="N19" s="57"/>
      <c r="O19" s="57"/>
      <c r="P19" s="57"/>
      <c r="Q19" s="57"/>
      <c r="R19" s="57"/>
      <c r="S19" s="57"/>
      <c r="T19" s="57"/>
      <c r="U19" s="57"/>
      <c r="V19" s="57"/>
      <c r="W19" s="57"/>
      <c r="X19" s="57"/>
      <c r="Y19" s="57"/>
      <c r="AF19" s="125"/>
      <c r="AH19" s="126"/>
      <c r="AI19" s="126"/>
      <c r="AJ19" s="126"/>
      <c r="AK19" s="126"/>
      <c r="AL19" s="126"/>
    </row>
    <row r="20" spans="1:42" s="124" customFormat="1" ht="14.25" customHeight="1" x14ac:dyDescent="0.3">
      <c r="A20" s="57"/>
      <c r="B20" s="57"/>
      <c r="C20" s="57"/>
      <c r="D20" s="57"/>
      <c r="E20" s="57"/>
      <c r="F20" s="57"/>
      <c r="G20" s="57"/>
      <c r="H20" s="57"/>
      <c r="I20" s="57"/>
      <c r="J20" s="57"/>
      <c r="K20" s="57"/>
      <c r="L20" s="57"/>
      <c r="M20" s="57"/>
      <c r="N20" s="57"/>
      <c r="O20" s="57"/>
      <c r="P20" s="57"/>
      <c r="Q20" s="57"/>
      <c r="R20" s="57"/>
      <c r="S20" s="57"/>
      <c r="T20" s="57"/>
      <c r="U20" s="57"/>
      <c r="V20" s="57"/>
      <c r="W20" s="57"/>
      <c r="X20" s="57"/>
      <c r="Y20" s="57"/>
      <c r="AH20" s="126"/>
      <c r="AI20" s="57"/>
      <c r="AJ20" s="57"/>
      <c r="AK20" s="57"/>
      <c r="AL20" s="57"/>
      <c r="AM20" s="57"/>
      <c r="AN20" s="57"/>
      <c r="AO20" s="57"/>
      <c r="AP20" s="57"/>
    </row>
    <row r="21" spans="1:42" s="124" customFormat="1" ht="13.35" customHeight="1" x14ac:dyDescent="0.3">
      <c r="A21" s="57"/>
      <c r="B21" s="57"/>
      <c r="C21" s="57"/>
      <c r="D21" s="57"/>
      <c r="E21" s="57"/>
      <c r="F21" s="57"/>
      <c r="G21" s="57"/>
      <c r="H21" s="57"/>
      <c r="I21" s="57"/>
      <c r="J21" s="57"/>
      <c r="K21" s="57"/>
      <c r="L21" s="57"/>
      <c r="M21" s="57"/>
      <c r="N21" s="57"/>
      <c r="O21" s="57"/>
      <c r="P21" s="57"/>
      <c r="Q21" s="57"/>
      <c r="R21" s="57"/>
      <c r="S21" s="57"/>
      <c r="T21" s="57"/>
      <c r="U21" s="57"/>
      <c r="V21" s="57"/>
      <c r="W21" s="57"/>
      <c r="X21" s="57"/>
      <c r="Y21" s="57"/>
      <c r="AH21" s="126"/>
      <c r="AI21" s="126"/>
      <c r="AJ21" s="126"/>
      <c r="AK21" s="126"/>
      <c r="AL21" s="126"/>
    </row>
    <row r="34" spans="12:12" x14ac:dyDescent="0.3">
      <c r="L34" s="127"/>
    </row>
  </sheetData>
  <mergeCells count="1">
    <mergeCell ref="C4:D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6183-3F59-462D-9DB8-FDA31A7D3715}">
  <sheetPr>
    <pageSetUpPr fitToPage="1"/>
  </sheetPr>
  <dimension ref="B1:R18"/>
  <sheetViews>
    <sheetView workbookViewId="0">
      <selection activeCell="D26" sqref="D26"/>
    </sheetView>
  </sheetViews>
  <sheetFormatPr defaultColWidth="7.625" defaultRowHeight="14.25" x14ac:dyDescent="0.2"/>
  <cols>
    <col min="1" max="1" width="4.625" style="63" customWidth="1"/>
    <col min="2" max="2" width="16.625" style="63" customWidth="1"/>
    <col min="3" max="3" width="12.625" style="63" customWidth="1"/>
    <col min="4" max="4" width="19.125" style="63" bestFit="1" customWidth="1"/>
    <col min="5" max="6" width="10.625" style="63" customWidth="1"/>
    <col min="7" max="7" width="19.5" style="63" customWidth="1"/>
    <col min="8" max="16" width="8.625" style="63" customWidth="1"/>
    <col min="17" max="16384" width="7.625" style="63"/>
  </cols>
  <sheetData>
    <row r="1" spans="2:18" ht="15.75" x14ac:dyDescent="0.25">
      <c r="B1" s="128" t="s">
        <v>579</v>
      </c>
      <c r="C1" s="128"/>
      <c r="D1" s="129"/>
      <c r="E1" s="129"/>
      <c r="F1" s="129"/>
      <c r="G1" s="129"/>
      <c r="H1" s="118"/>
      <c r="I1" s="118"/>
    </row>
    <row r="2" spans="2:18" ht="16.5" x14ac:dyDescent="0.3">
      <c r="B2" s="75" t="s">
        <v>10</v>
      </c>
      <c r="C2" s="128"/>
      <c r="D2" s="129"/>
      <c r="E2" s="129"/>
      <c r="F2" s="129"/>
      <c r="G2" s="129"/>
      <c r="H2" s="118"/>
      <c r="I2" s="118"/>
    </row>
    <row r="3" spans="2:18" x14ac:dyDescent="0.2">
      <c r="B3" s="120"/>
      <c r="C3" s="120"/>
      <c r="D3" s="118"/>
      <c r="E3" s="118"/>
      <c r="F3" s="118"/>
      <c r="G3" s="118"/>
      <c r="H3" s="118"/>
      <c r="I3" s="118"/>
    </row>
    <row r="4" spans="2:18" x14ac:dyDescent="0.2">
      <c r="B4" s="120"/>
      <c r="C4" s="120"/>
      <c r="D4" s="118"/>
      <c r="E4" s="118"/>
      <c r="F4" s="118"/>
      <c r="G4" s="118"/>
      <c r="H4" s="118"/>
      <c r="I4" s="118"/>
    </row>
    <row r="5" spans="2:18" ht="16.5" x14ac:dyDescent="0.3">
      <c r="C5" s="551" t="s">
        <v>24</v>
      </c>
      <c r="D5" s="552"/>
      <c r="E5" s="552"/>
      <c r="F5" s="553"/>
      <c r="G5" s="553"/>
    </row>
    <row r="6" spans="2:18" ht="16.5" x14ac:dyDescent="0.3">
      <c r="B6" s="130" t="s">
        <v>11</v>
      </c>
      <c r="C6" s="132" t="s">
        <v>25</v>
      </c>
      <c r="D6" s="132" t="s">
        <v>26</v>
      </c>
      <c r="E6" s="132" t="s">
        <v>27</v>
      </c>
      <c r="F6" s="132" t="s">
        <v>28</v>
      </c>
      <c r="G6" s="133" t="s">
        <v>29</v>
      </c>
      <c r="H6" s="134"/>
      <c r="I6" s="134"/>
    </row>
    <row r="7" spans="2:18" ht="16.5" x14ac:dyDescent="0.3">
      <c r="B7" s="121"/>
      <c r="C7" s="66"/>
      <c r="D7" s="66"/>
      <c r="E7" s="66"/>
      <c r="F7" s="66"/>
      <c r="G7" s="135"/>
      <c r="O7" s="66"/>
      <c r="P7" s="66"/>
      <c r="Q7" s="66"/>
      <c r="R7" s="136"/>
    </row>
    <row r="8" spans="2:18" ht="16.5" x14ac:dyDescent="0.3">
      <c r="B8" s="121" t="s">
        <v>14</v>
      </c>
      <c r="C8" s="137">
        <v>-2.2173313185730241</v>
      </c>
      <c r="D8" s="137">
        <v>-0.30111906795436139</v>
      </c>
      <c r="E8" s="137">
        <v>0.35586798940060882</v>
      </c>
      <c r="F8" s="137">
        <v>-0.21899568578499007</v>
      </c>
      <c r="G8" s="137">
        <v>-2.3815780829117665</v>
      </c>
      <c r="H8" s="138"/>
    </row>
    <row r="9" spans="2:18" ht="16.5" x14ac:dyDescent="0.3">
      <c r="B9" s="121" t="s">
        <v>15</v>
      </c>
      <c r="C9" s="137">
        <v>-1.0452259305621574</v>
      </c>
      <c r="D9" s="137">
        <v>-0.62215829200128414</v>
      </c>
      <c r="E9" s="137">
        <v>0.32352231184066776</v>
      </c>
      <c r="F9" s="137">
        <v>-0.44795397024092454</v>
      </c>
      <c r="G9" s="137">
        <v>-1.7918158809636981</v>
      </c>
      <c r="H9" s="138"/>
      <c r="I9" s="139"/>
    </row>
    <row r="10" spans="2:18" ht="16.5" x14ac:dyDescent="0.3">
      <c r="B10" s="121" t="s">
        <v>16</v>
      </c>
      <c r="C10" s="137">
        <v>-1.3781370438485188</v>
      </c>
      <c r="D10" s="140">
        <v>-0.47521967029259277</v>
      </c>
      <c r="E10" s="140">
        <v>-7.1282950543888904E-2</v>
      </c>
      <c r="F10" s="137">
        <v>-0.1900878681170371</v>
      </c>
      <c r="G10" s="137">
        <v>-2.0909665492874083</v>
      </c>
      <c r="H10" s="138"/>
      <c r="I10" s="139"/>
    </row>
    <row r="11" spans="2:18" ht="16.5" x14ac:dyDescent="0.3">
      <c r="B11" s="121" t="s">
        <v>17</v>
      </c>
      <c r="C11" s="137">
        <v>-1.6778870575147504</v>
      </c>
      <c r="D11" s="137">
        <v>-0.2988018047629008</v>
      </c>
      <c r="E11" s="137">
        <v>0.11492377106265414</v>
      </c>
      <c r="F11" s="137">
        <v>-0.27581705055036992</v>
      </c>
      <c r="G11" s="137">
        <v>-2.1375821417653671</v>
      </c>
      <c r="H11" s="138"/>
      <c r="I11" s="139"/>
    </row>
    <row r="12" spans="2:18" ht="16.5" x14ac:dyDescent="0.3">
      <c r="B12" s="121" t="s">
        <v>18</v>
      </c>
      <c r="C12" s="137">
        <v>-1.6670980648501148</v>
      </c>
      <c r="D12" s="137">
        <v>-0.17548400682632787</v>
      </c>
      <c r="E12" s="137">
        <v>0.17548400682632787</v>
      </c>
      <c r="F12" s="137">
        <v>-0.21935500853290982</v>
      </c>
      <c r="G12" s="137">
        <v>-1.8864530733830245</v>
      </c>
      <c r="H12" s="138"/>
      <c r="I12" s="139"/>
    </row>
    <row r="13" spans="2:18" ht="16.5" x14ac:dyDescent="0.3">
      <c r="B13" s="121" t="s">
        <v>19</v>
      </c>
      <c r="C13" s="137">
        <v>-0.8539549570002436</v>
      </c>
      <c r="D13" s="137">
        <v>-0.35407888460985709</v>
      </c>
      <c r="E13" s="137">
        <v>2.0828169682932773E-2</v>
      </c>
      <c r="F13" s="137">
        <v>-0.22910986651226051</v>
      </c>
      <c r="G13" s="137">
        <v>-1.4163155384394284</v>
      </c>
      <c r="H13" s="138"/>
      <c r="I13" s="139"/>
    </row>
    <row r="14" spans="2:18" ht="16.5" x14ac:dyDescent="0.3">
      <c r="B14" s="121" t="s">
        <v>20</v>
      </c>
      <c r="C14" s="137">
        <v>1.9704394671143505E-2</v>
      </c>
      <c r="D14" s="137">
        <v>-0.11822636802686104</v>
      </c>
      <c r="E14" s="137">
        <v>7.8817578684574022E-2</v>
      </c>
      <c r="F14" s="137">
        <v>-0.13793076269800456</v>
      </c>
      <c r="G14" s="137">
        <v>-0.15763515736914804</v>
      </c>
      <c r="H14" s="138"/>
      <c r="I14" s="139"/>
    </row>
    <row r="15" spans="2:18" ht="16.5" x14ac:dyDescent="0.3">
      <c r="B15" s="121" t="s">
        <v>21</v>
      </c>
      <c r="C15" s="137">
        <v>0.84531330128656679</v>
      </c>
      <c r="D15" s="137">
        <v>3.7569480057180749E-2</v>
      </c>
      <c r="E15" s="137">
        <v>3.7569480057180749E-2</v>
      </c>
      <c r="F15" s="137">
        <v>-0.15027792022872299</v>
      </c>
      <c r="G15" s="137">
        <v>0.75138960114361497</v>
      </c>
      <c r="H15" s="138"/>
      <c r="I15" s="139"/>
    </row>
    <row r="16" spans="2:18" ht="16.5" x14ac:dyDescent="0.3">
      <c r="B16" s="121" t="s">
        <v>22</v>
      </c>
      <c r="C16" s="137">
        <v>1.4712452296667629</v>
      </c>
      <c r="D16" s="137">
        <v>0.12559410497155293</v>
      </c>
      <c r="E16" s="137">
        <v>5.3826044987808394E-2</v>
      </c>
      <c r="F16" s="137">
        <v>-0.19736216495529749</v>
      </c>
      <c r="G16" s="137">
        <v>1.4533032146708269</v>
      </c>
      <c r="H16" s="138"/>
      <c r="I16" s="139"/>
    </row>
    <row r="17" spans="2:9" ht="16.5" x14ac:dyDescent="0.3">
      <c r="B17" s="121" t="s">
        <v>23</v>
      </c>
      <c r="C17" s="137">
        <v>1.9403871845153673</v>
      </c>
      <c r="D17" s="137">
        <v>0.20605881605472923</v>
      </c>
      <c r="E17" s="137">
        <v>5.1514704013682307E-2</v>
      </c>
      <c r="F17" s="137">
        <v>-0.18888724805016849</v>
      </c>
      <c r="G17" s="137">
        <v>2.0090734565336099</v>
      </c>
      <c r="H17" s="138"/>
      <c r="I17" s="139"/>
    </row>
    <row r="18" spans="2:9" x14ac:dyDescent="0.2">
      <c r="F18" s="62"/>
      <c r="G18" s="62"/>
    </row>
  </sheetData>
  <mergeCells count="1">
    <mergeCell ref="C5:G5"/>
  </mergeCells>
  <pageMargins left="0.70866141732283472" right="0.70866141732283472" top="0.74803149606299213" bottom="0.74803149606299213" header="0.31496062992125984" footer="0.31496062992125984"/>
  <pageSetup paperSize="9" scale="3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A5D0D-33A4-42DF-8C80-F8DD542DA90D}">
  <sheetPr>
    <tabColor theme="3" tint="0.79998168889431442"/>
  </sheetPr>
  <dimension ref="B1:M14"/>
  <sheetViews>
    <sheetView workbookViewId="0">
      <selection sqref="A1:A1048576"/>
    </sheetView>
  </sheetViews>
  <sheetFormatPr defaultRowHeight="14.25" x14ac:dyDescent="0.2"/>
  <cols>
    <col min="1" max="1" width="4.625" customWidth="1"/>
    <col min="2" max="2" width="27.125" customWidth="1"/>
  </cols>
  <sheetData>
    <row r="1" spans="2:13" ht="15" x14ac:dyDescent="0.25">
      <c r="B1" s="366" t="s">
        <v>457</v>
      </c>
      <c r="C1" s="141"/>
      <c r="D1" s="141"/>
      <c r="E1" s="141"/>
      <c r="F1" s="141"/>
      <c r="G1" s="141"/>
    </row>
    <row r="2" spans="2:13" x14ac:dyDescent="0.2">
      <c r="B2" s="367" t="s">
        <v>48</v>
      </c>
      <c r="C2" s="141"/>
      <c r="D2" s="141"/>
      <c r="E2" s="141"/>
      <c r="F2" s="141"/>
      <c r="G2" s="141"/>
    </row>
    <row r="4" spans="2:13" x14ac:dyDescent="0.2">
      <c r="B4" s="537" t="s">
        <v>611</v>
      </c>
      <c r="C4" s="538" t="s">
        <v>612</v>
      </c>
      <c r="D4" s="538" t="s">
        <v>613</v>
      </c>
      <c r="E4" s="538" t="s">
        <v>614</v>
      </c>
      <c r="F4" s="538" t="s">
        <v>615</v>
      </c>
      <c r="G4" s="543" t="s">
        <v>616</v>
      </c>
    </row>
    <row r="5" spans="2:13" x14ac:dyDescent="0.2">
      <c r="B5" s="182" t="s">
        <v>188</v>
      </c>
      <c r="C5" s="536" t="s">
        <v>216</v>
      </c>
      <c r="D5" s="183" t="s">
        <v>216</v>
      </c>
      <c r="E5" s="183" t="s">
        <v>216</v>
      </c>
      <c r="F5" s="183" t="s">
        <v>216</v>
      </c>
      <c r="G5" s="544" t="s">
        <v>476</v>
      </c>
    </row>
    <row r="6" spans="2:13" s="387" customFormat="1" x14ac:dyDescent="0.2">
      <c r="B6" s="179"/>
      <c r="C6" s="179"/>
      <c r="D6" s="185"/>
      <c r="E6" s="185"/>
      <c r="F6" s="185"/>
      <c r="G6" s="545"/>
      <c r="H6"/>
      <c r="I6"/>
      <c r="J6"/>
      <c r="K6"/>
      <c r="L6" s="63"/>
      <c r="M6" s="63"/>
    </row>
    <row r="7" spans="2:13" x14ac:dyDescent="0.2">
      <c r="B7" s="554" t="s">
        <v>369</v>
      </c>
      <c r="C7" s="554"/>
      <c r="D7" s="538" t="s">
        <v>617</v>
      </c>
      <c r="E7" s="538" t="s">
        <v>618</v>
      </c>
      <c r="F7" s="538" t="s">
        <v>619</v>
      </c>
      <c r="G7" s="546"/>
    </row>
    <row r="8" spans="2:13" ht="24" x14ac:dyDescent="0.2">
      <c r="B8" s="539" t="s">
        <v>30</v>
      </c>
      <c r="C8" s="540" t="s">
        <v>31</v>
      </c>
      <c r="D8" s="540" t="s">
        <v>32</v>
      </c>
      <c r="E8" s="540" t="s">
        <v>33</v>
      </c>
      <c r="F8" s="540" t="s">
        <v>33</v>
      </c>
      <c r="G8" s="543" t="s">
        <v>620</v>
      </c>
    </row>
    <row r="9" spans="2:13" ht="24" x14ac:dyDescent="0.2">
      <c r="B9" s="539" t="s">
        <v>477</v>
      </c>
      <c r="C9" s="540" t="s">
        <v>34</v>
      </c>
      <c r="D9" s="540" t="s">
        <v>35</v>
      </c>
      <c r="E9" s="540" t="s">
        <v>36</v>
      </c>
      <c r="F9" s="540" t="s">
        <v>37</v>
      </c>
      <c r="G9" s="543" t="s">
        <v>621</v>
      </c>
    </row>
    <row r="10" spans="2:13" x14ac:dyDescent="0.2">
      <c r="B10" s="539" t="s">
        <v>38</v>
      </c>
      <c r="C10" s="540" t="s">
        <v>39</v>
      </c>
      <c r="D10" s="540" t="s">
        <v>40</v>
      </c>
      <c r="E10" s="540" t="s">
        <v>41</v>
      </c>
      <c r="F10" s="540" t="s">
        <v>42</v>
      </c>
      <c r="G10" s="543" t="s">
        <v>622</v>
      </c>
    </row>
    <row r="11" spans="2:13" x14ac:dyDescent="0.2">
      <c r="B11" s="539" t="s">
        <v>43</v>
      </c>
      <c r="C11" s="540" t="s">
        <v>39</v>
      </c>
      <c r="D11" s="540" t="s">
        <v>44</v>
      </c>
      <c r="E11" s="540" t="s">
        <v>45</v>
      </c>
      <c r="F11" s="540" t="s">
        <v>46</v>
      </c>
      <c r="G11" s="543" t="s">
        <v>623</v>
      </c>
    </row>
    <row r="12" spans="2:13" x14ac:dyDescent="0.2">
      <c r="B12" s="541" t="s">
        <v>624</v>
      </c>
      <c r="C12" s="542" t="s">
        <v>625</v>
      </c>
      <c r="D12" s="542" t="s">
        <v>626</v>
      </c>
      <c r="E12" s="542" t="s">
        <v>627</v>
      </c>
      <c r="F12" s="542" t="s">
        <v>628</v>
      </c>
      <c r="G12" s="547" t="s">
        <v>629</v>
      </c>
    </row>
    <row r="13" spans="2:13" x14ac:dyDescent="0.2">
      <c r="B13" s="537" t="s">
        <v>630</v>
      </c>
      <c r="C13" s="538" t="s">
        <v>631</v>
      </c>
      <c r="D13" s="538" t="s">
        <v>632</v>
      </c>
      <c r="E13" s="538" t="s">
        <v>633</v>
      </c>
      <c r="F13" s="538" t="s">
        <v>634</v>
      </c>
      <c r="G13" s="546"/>
    </row>
    <row r="14" spans="2:13" s="387" customFormat="1" ht="3" customHeight="1" x14ac:dyDescent="0.2">
      <c r="B14" s="533"/>
      <c r="C14" s="533"/>
      <c r="D14" s="534"/>
      <c r="E14" s="534"/>
      <c r="F14" s="534"/>
      <c r="G14" s="535"/>
      <c r="H14"/>
      <c r="I14"/>
      <c r="J14"/>
      <c r="K14"/>
      <c r="L14" s="63"/>
      <c r="M14" s="63"/>
    </row>
  </sheetData>
  <mergeCells count="1">
    <mergeCell ref="B7:C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A53B-292F-4E39-AD6E-64C1C3DF916F}">
  <sheetPr>
    <tabColor theme="3" tint="0.79998168889431442"/>
  </sheetPr>
  <dimension ref="A2:I25"/>
  <sheetViews>
    <sheetView workbookViewId="0">
      <selection sqref="A1:A1048576"/>
    </sheetView>
  </sheetViews>
  <sheetFormatPr defaultRowHeight="14.25" x14ac:dyDescent="0.2"/>
  <cols>
    <col min="1" max="1" width="4.625" customWidth="1"/>
    <col min="2" max="2" width="32.625" customWidth="1"/>
    <col min="4" max="4" width="8.625" customWidth="1"/>
  </cols>
  <sheetData>
    <row r="2" spans="1:9" ht="17.25" x14ac:dyDescent="0.25">
      <c r="A2" s="117"/>
      <c r="B2" s="366" t="s">
        <v>606</v>
      </c>
      <c r="C2" s="141"/>
      <c r="D2" s="141"/>
      <c r="E2" s="141"/>
      <c r="F2" s="141"/>
      <c r="G2" s="141"/>
      <c r="H2" s="141"/>
      <c r="I2" s="141"/>
    </row>
    <row r="3" spans="1:9" x14ac:dyDescent="0.2">
      <c r="A3" s="117"/>
      <c r="B3" s="367" t="s">
        <v>58</v>
      </c>
      <c r="C3" s="141"/>
      <c r="D3" s="141"/>
      <c r="E3" s="141"/>
      <c r="F3" s="141"/>
      <c r="G3" s="141"/>
      <c r="H3" s="141"/>
      <c r="I3" s="141"/>
    </row>
    <row r="5" spans="1:9" x14ac:dyDescent="0.2">
      <c r="B5" s="559" t="s">
        <v>59</v>
      </c>
      <c r="C5" s="107" t="s">
        <v>60</v>
      </c>
      <c r="D5" s="107" t="s">
        <v>61</v>
      </c>
      <c r="E5" s="107" t="s">
        <v>62</v>
      </c>
      <c r="F5" s="107" t="s">
        <v>63</v>
      </c>
      <c r="G5" s="107" t="s">
        <v>64</v>
      </c>
      <c r="H5" s="107" t="s">
        <v>65</v>
      </c>
      <c r="I5" s="108" t="s">
        <v>66</v>
      </c>
    </row>
    <row r="6" spans="1:9" ht="15" thickBot="1" x14ac:dyDescent="0.25">
      <c r="B6" s="560"/>
      <c r="C6" s="105" t="s">
        <v>67</v>
      </c>
      <c r="D6" s="105" t="s">
        <v>607</v>
      </c>
      <c r="E6" s="105" t="s">
        <v>68</v>
      </c>
      <c r="F6" s="105" t="s">
        <v>68</v>
      </c>
      <c r="G6" s="105" t="s">
        <v>68</v>
      </c>
      <c r="H6" s="105" t="s">
        <v>68</v>
      </c>
      <c r="I6" s="109" t="s">
        <v>68</v>
      </c>
    </row>
    <row r="7" spans="1:9" x14ac:dyDescent="0.2">
      <c r="B7" s="110" t="s">
        <v>69</v>
      </c>
      <c r="C7" s="561" t="s">
        <v>70</v>
      </c>
      <c r="D7" s="561" t="s">
        <v>71</v>
      </c>
      <c r="E7" s="561" t="s">
        <v>72</v>
      </c>
      <c r="F7" s="561" t="s">
        <v>32</v>
      </c>
      <c r="G7" s="561" t="s">
        <v>73</v>
      </c>
      <c r="H7" s="561" t="s">
        <v>74</v>
      </c>
      <c r="I7" s="562" t="s">
        <v>75</v>
      </c>
    </row>
    <row r="8" spans="1:9" x14ac:dyDescent="0.2">
      <c r="B8" s="111" t="s">
        <v>76</v>
      </c>
      <c r="C8" s="555"/>
      <c r="D8" s="555"/>
      <c r="E8" s="555"/>
      <c r="F8" s="555"/>
      <c r="G8" s="555"/>
      <c r="H8" s="555"/>
      <c r="I8" s="557"/>
    </row>
    <row r="9" spans="1:9" x14ac:dyDescent="0.2">
      <c r="B9" s="111" t="s">
        <v>77</v>
      </c>
      <c r="C9" s="106" t="s">
        <v>78</v>
      </c>
      <c r="D9" s="106" t="s">
        <v>79</v>
      </c>
      <c r="E9" s="106" t="s">
        <v>78</v>
      </c>
      <c r="F9" s="106" t="s">
        <v>80</v>
      </c>
      <c r="G9" s="106" t="s">
        <v>81</v>
      </c>
      <c r="H9" s="106" t="s">
        <v>82</v>
      </c>
      <c r="I9" s="112" t="s">
        <v>82</v>
      </c>
    </row>
    <row r="10" spans="1:9" x14ac:dyDescent="0.2">
      <c r="B10" s="111" t="s">
        <v>83</v>
      </c>
      <c r="C10" s="555" t="s">
        <v>73</v>
      </c>
      <c r="D10" s="555" t="s">
        <v>84</v>
      </c>
      <c r="E10" s="555" t="s">
        <v>85</v>
      </c>
      <c r="F10" s="555" t="s">
        <v>33</v>
      </c>
      <c r="G10" s="555" t="s">
        <v>86</v>
      </c>
      <c r="H10" s="555" t="s">
        <v>86</v>
      </c>
      <c r="I10" s="557" t="s">
        <v>33</v>
      </c>
    </row>
    <row r="11" spans="1:9" x14ac:dyDescent="0.2">
      <c r="B11" s="111" t="s">
        <v>488</v>
      </c>
      <c r="C11" s="555"/>
      <c r="D11" s="555"/>
      <c r="E11" s="555"/>
      <c r="F11" s="555"/>
      <c r="G11" s="555"/>
      <c r="H11" s="555"/>
      <c r="I11" s="557"/>
    </row>
    <row r="12" spans="1:9" x14ac:dyDescent="0.2">
      <c r="B12" s="111" t="s">
        <v>87</v>
      </c>
      <c r="C12" s="555" t="s">
        <v>88</v>
      </c>
      <c r="D12" s="555" t="s">
        <v>89</v>
      </c>
      <c r="E12" s="555" t="s">
        <v>90</v>
      </c>
      <c r="F12" s="555" t="s">
        <v>91</v>
      </c>
      <c r="G12" s="555" t="s">
        <v>92</v>
      </c>
      <c r="H12" s="555" t="s">
        <v>93</v>
      </c>
      <c r="I12" s="557" t="s">
        <v>94</v>
      </c>
    </row>
    <row r="13" spans="1:9" ht="15" thickBot="1" x14ac:dyDescent="0.25">
      <c r="B13" s="113" t="s">
        <v>95</v>
      </c>
      <c r="C13" s="556"/>
      <c r="D13" s="556"/>
      <c r="E13" s="556"/>
      <c r="F13" s="556"/>
      <c r="G13" s="556"/>
      <c r="H13" s="556"/>
      <c r="I13" s="558"/>
    </row>
    <row r="14" spans="1:9" x14ac:dyDescent="0.2">
      <c r="B14" s="111" t="s">
        <v>96</v>
      </c>
      <c r="C14" s="106" t="s">
        <v>97</v>
      </c>
      <c r="D14" s="106" t="s">
        <v>98</v>
      </c>
      <c r="E14" s="106" t="s">
        <v>99</v>
      </c>
      <c r="F14" s="106" t="s">
        <v>100</v>
      </c>
      <c r="G14" s="106" t="s">
        <v>101</v>
      </c>
      <c r="H14" s="106" t="s">
        <v>102</v>
      </c>
      <c r="I14" s="112" t="s">
        <v>103</v>
      </c>
    </row>
    <row r="15" spans="1:9" x14ac:dyDescent="0.2">
      <c r="B15" s="111" t="s">
        <v>104</v>
      </c>
      <c r="C15" s="106" t="s">
        <v>105</v>
      </c>
      <c r="D15" s="106" t="s">
        <v>106</v>
      </c>
      <c r="E15" s="106" t="s">
        <v>107</v>
      </c>
      <c r="F15" s="106" t="s">
        <v>108</v>
      </c>
      <c r="G15" s="106" t="s">
        <v>44</v>
      </c>
      <c r="H15" s="106" t="s">
        <v>109</v>
      </c>
      <c r="I15" s="112" t="s">
        <v>33</v>
      </c>
    </row>
    <row r="16" spans="1:9" x14ac:dyDescent="0.2">
      <c r="B16" s="111" t="s">
        <v>110</v>
      </c>
      <c r="C16" s="106" t="s">
        <v>111</v>
      </c>
      <c r="D16" s="106" t="s">
        <v>112</v>
      </c>
      <c r="E16" s="106" t="s">
        <v>113</v>
      </c>
      <c r="F16" s="106" t="s">
        <v>114</v>
      </c>
      <c r="G16" s="106" t="s">
        <v>86</v>
      </c>
      <c r="H16" s="106" t="s">
        <v>115</v>
      </c>
      <c r="I16" s="112" t="s">
        <v>116</v>
      </c>
    </row>
    <row r="17" spans="2:9" x14ac:dyDescent="0.2">
      <c r="B17" s="111" t="s">
        <v>104</v>
      </c>
      <c r="C17" s="106" t="s">
        <v>117</v>
      </c>
      <c r="D17" s="106" t="s">
        <v>94</v>
      </c>
      <c r="E17" s="106" t="s">
        <v>118</v>
      </c>
      <c r="F17" s="106" t="s">
        <v>35</v>
      </c>
      <c r="G17" s="106" t="s">
        <v>40</v>
      </c>
      <c r="H17" s="106" t="s">
        <v>119</v>
      </c>
      <c r="I17" s="112" t="s">
        <v>120</v>
      </c>
    </row>
    <row r="18" spans="2:9" x14ac:dyDescent="0.2">
      <c r="B18" s="111" t="s">
        <v>121</v>
      </c>
      <c r="C18" s="106" t="s">
        <v>122</v>
      </c>
      <c r="D18" s="106" t="s">
        <v>123</v>
      </c>
      <c r="E18" s="106" t="s">
        <v>124</v>
      </c>
      <c r="F18" s="106" t="s">
        <v>125</v>
      </c>
      <c r="G18" s="106" t="s">
        <v>126</v>
      </c>
      <c r="H18" s="106" t="s">
        <v>127</v>
      </c>
      <c r="I18" s="112" t="s">
        <v>128</v>
      </c>
    </row>
    <row r="19" spans="2:9" x14ac:dyDescent="0.2">
      <c r="B19" s="111" t="s">
        <v>129</v>
      </c>
      <c r="C19" s="106" t="s">
        <v>130</v>
      </c>
      <c r="D19" s="106" t="s">
        <v>131</v>
      </c>
      <c r="E19" s="106" t="s">
        <v>132</v>
      </c>
      <c r="F19" s="106" t="s">
        <v>133</v>
      </c>
      <c r="G19" s="106" t="s">
        <v>134</v>
      </c>
      <c r="H19" s="106" t="s">
        <v>135</v>
      </c>
      <c r="I19" s="112" t="s">
        <v>136</v>
      </c>
    </row>
    <row r="20" spans="2:9" x14ac:dyDescent="0.2">
      <c r="B20" s="111" t="s">
        <v>137</v>
      </c>
      <c r="C20" s="106" t="s">
        <v>138</v>
      </c>
      <c r="D20" s="106" t="s">
        <v>139</v>
      </c>
      <c r="E20" s="106" t="s">
        <v>140</v>
      </c>
      <c r="F20" s="106" t="s">
        <v>141</v>
      </c>
      <c r="G20" s="106" t="s">
        <v>142</v>
      </c>
      <c r="H20" s="106" t="s">
        <v>143</v>
      </c>
      <c r="I20" s="112" t="s">
        <v>144</v>
      </c>
    </row>
    <row r="21" spans="2:9" x14ac:dyDescent="0.2">
      <c r="B21" s="114" t="s">
        <v>145</v>
      </c>
      <c r="C21" s="115" t="s">
        <v>146</v>
      </c>
      <c r="D21" s="115" t="s">
        <v>147</v>
      </c>
      <c r="E21" s="115" t="s">
        <v>148</v>
      </c>
      <c r="F21" s="115" t="s">
        <v>149</v>
      </c>
      <c r="G21" s="115" t="s">
        <v>150</v>
      </c>
      <c r="H21" s="115" t="s">
        <v>151</v>
      </c>
      <c r="I21" s="116" t="s">
        <v>152</v>
      </c>
    </row>
    <row r="24" spans="2:9" x14ac:dyDescent="0.2">
      <c r="B24" s="373" t="s">
        <v>336</v>
      </c>
      <c r="C24" s="373">
        <v>1</v>
      </c>
      <c r="D24" s="373" t="s">
        <v>605</v>
      </c>
      <c r="E24" s="373"/>
      <c r="F24" s="373"/>
    </row>
    <row r="25" spans="2:9" x14ac:dyDescent="0.2">
      <c r="B25" s="373"/>
      <c r="C25" s="373">
        <v>2</v>
      </c>
      <c r="D25" s="373" t="s">
        <v>487</v>
      </c>
      <c r="E25" s="373"/>
      <c r="F25" s="373"/>
    </row>
  </sheetData>
  <mergeCells count="22">
    <mergeCell ref="G7:G8"/>
    <mergeCell ref="H7:H8"/>
    <mergeCell ref="I7:I8"/>
    <mergeCell ref="C10:C11"/>
    <mergeCell ref="D10:D11"/>
    <mergeCell ref="E10:E11"/>
    <mergeCell ref="F10:F11"/>
    <mergeCell ref="G10:G11"/>
    <mergeCell ref="H10:H11"/>
    <mergeCell ref="I10:I11"/>
    <mergeCell ref="B5:B6"/>
    <mergeCell ref="C7:C8"/>
    <mergeCell ref="D7:D8"/>
    <mergeCell ref="E7:E8"/>
    <mergeCell ref="F7:F8"/>
    <mergeCell ref="H12:H13"/>
    <mergeCell ref="I12:I13"/>
    <mergeCell ref="C12:C13"/>
    <mergeCell ref="D12:D13"/>
    <mergeCell ref="E12:E13"/>
    <mergeCell ref="F12:F13"/>
    <mergeCell ref="G12:G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ADCF2-69CE-45D8-87FF-60DC506749D1}">
  <sheetPr codeName="Sheet12"/>
  <dimension ref="B1:G126"/>
  <sheetViews>
    <sheetView showGridLines="0" workbookViewId="0">
      <selection activeCell="H37" sqref="H37"/>
    </sheetView>
  </sheetViews>
  <sheetFormatPr defaultColWidth="8.625" defaultRowHeight="16.5" x14ac:dyDescent="0.3"/>
  <cols>
    <col min="1" max="1" width="4.625" style="10" customWidth="1"/>
    <col min="2" max="2" width="8.625" style="10"/>
    <col min="3" max="4" width="15.625" style="10" customWidth="1"/>
    <col min="5" max="16384" width="8.625" style="10"/>
  </cols>
  <sheetData>
    <row r="1" spans="2:7" x14ac:dyDescent="0.3">
      <c r="B1" s="8" t="s">
        <v>163</v>
      </c>
      <c r="C1" s="9"/>
      <c r="D1" s="9"/>
      <c r="E1" s="9"/>
      <c r="F1" s="9"/>
      <c r="G1" s="9"/>
    </row>
    <row r="2" spans="2:7" x14ac:dyDescent="0.3">
      <c r="B2" s="9" t="s">
        <v>164</v>
      </c>
      <c r="C2" s="9"/>
      <c r="D2" s="9"/>
      <c r="E2" s="9"/>
      <c r="F2" s="9"/>
      <c r="G2" s="9"/>
    </row>
    <row r="3" spans="2:7" ht="13.5" customHeight="1" x14ac:dyDescent="0.3"/>
    <row r="4" spans="2:7" ht="33" x14ac:dyDescent="0.3">
      <c r="C4" s="30" t="s">
        <v>165</v>
      </c>
      <c r="D4" s="30" t="s">
        <v>166</v>
      </c>
    </row>
    <row r="5" spans="2:7" x14ac:dyDescent="0.3">
      <c r="C5" s="35" t="s">
        <v>167</v>
      </c>
      <c r="D5" s="35" t="s">
        <v>167</v>
      </c>
    </row>
    <row r="6" spans="2:7" x14ac:dyDescent="0.3">
      <c r="B6" s="31">
        <v>42583</v>
      </c>
      <c r="C6" s="32">
        <v>15.5</v>
      </c>
      <c r="D6" s="32">
        <v>117.7</v>
      </c>
    </row>
    <row r="7" spans="2:7" x14ac:dyDescent="0.3">
      <c r="B7" s="31">
        <v>42614</v>
      </c>
      <c r="C7" s="32">
        <v>27.9</v>
      </c>
      <c r="D7" s="32">
        <v>121</v>
      </c>
    </row>
    <row r="8" spans="2:7" x14ac:dyDescent="0.3">
      <c r="B8" s="31">
        <v>42644</v>
      </c>
      <c r="C8" s="32">
        <v>24.5</v>
      </c>
      <c r="D8" s="32">
        <v>122.9</v>
      </c>
    </row>
    <row r="9" spans="2:7" x14ac:dyDescent="0.3">
      <c r="B9" s="31">
        <v>42675</v>
      </c>
      <c r="C9" s="32">
        <v>20.5</v>
      </c>
      <c r="D9" s="32">
        <v>127.2</v>
      </c>
    </row>
    <row r="10" spans="2:7" x14ac:dyDescent="0.3">
      <c r="B10" s="31">
        <v>42705</v>
      </c>
      <c r="C10" s="32">
        <v>21.7</v>
      </c>
      <c r="D10" s="32">
        <v>124.5</v>
      </c>
    </row>
    <row r="11" spans="2:7" x14ac:dyDescent="0.3">
      <c r="B11" s="31">
        <v>42736</v>
      </c>
      <c r="C11" s="32" t="s">
        <v>168</v>
      </c>
      <c r="D11" s="32">
        <v>128.69999999999999</v>
      </c>
    </row>
    <row r="12" spans="2:7" x14ac:dyDescent="0.3">
      <c r="B12" s="31">
        <v>42767</v>
      </c>
      <c r="C12" s="32">
        <v>16.600000000000001</v>
      </c>
      <c r="D12" s="32">
        <v>127.4</v>
      </c>
    </row>
    <row r="13" spans="2:7" x14ac:dyDescent="0.3">
      <c r="B13" s="31">
        <v>42795</v>
      </c>
      <c r="C13" s="32">
        <v>11.3</v>
      </c>
      <c r="D13" s="32">
        <v>125.2</v>
      </c>
    </row>
    <row r="14" spans="2:7" x14ac:dyDescent="0.3">
      <c r="B14" s="31">
        <v>42826</v>
      </c>
      <c r="C14" s="32">
        <v>11</v>
      </c>
      <c r="D14" s="32">
        <v>121.7</v>
      </c>
    </row>
    <row r="15" spans="2:7" x14ac:dyDescent="0.3">
      <c r="B15" s="31">
        <v>42856</v>
      </c>
      <c r="C15" s="32">
        <v>14.9</v>
      </c>
      <c r="D15" s="32">
        <v>123.9</v>
      </c>
    </row>
    <row r="16" spans="2:7" x14ac:dyDescent="0.3">
      <c r="B16" s="31">
        <v>42887</v>
      </c>
      <c r="C16" s="32">
        <v>24.8</v>
      </c>
      <c r="D16" s="32">
        <v>127.8</v>
      </c>
    </row>
    <row r="17" spans="2:4" x14ac:dyDescent="0.3">
      <c r="B17" s="31">
        <v>42917</v>
      </c>
      <c r="C17" s="32">
        <v>19.399999999999999</v>
      </c>
      <c r="D17" s="32">
        <v>125.4</v>
      </c>
    </row>
    <row r="18" spans="2:4" x14ac:dyDescent="0.3">
      <c r="B18" s="31">
        <v>42948</v>
      </c>
      <c r="C18" s="32">
        <v>18.3</v>
      </c>
      <c r="D18" s="32">
        <v>126.2</v>
      </c>
    </row>
    <row r="19" spans="2:4" x14ac:dyDescent="0.3">
      <c r="B19" s="31">
        <v>42979</v>
      </c>
      <c r="C19" s="32">
        <v>0</v>
      </c>
      <c r="D19" s="32">
        <v>129.9</v>
      </c>
    </row>
    <row r="20" spans="2:4" x14ac:dyDescent="0.3">
      <c r="B20" s="31">
        <v>43009</v>
      </c>
      <c r="C20" s="32">
        <v>-10.6</v>
      </c>
      <c r="D20" s="32">
        <v>126.3</v>
      </c>
    </row>
    <row r="21" spans="2:4" x14ac:dyDescent="0.3">
      <c r="B21" s="31">
        <v>43040</v>
      </c>
      <c r="C21" s="32">
        <v>-39.299999999999997</v>
      </c>
      <c r="D21" s="32">
        <v>123.7</v>
      </c>
    </row>
    <row r="22" spans="2:4" x14ac:dyDescent="0.3">
      <c r="B22" s="31">
        <v>43070</v>
      </c>
      <c r="C22" s="32">
        <v>-37.799999999999997</v>
      </c>
      <c r="D22" s="32">
        <v>121.8</v>
      </c>
    </row>
    <row r="23" spans="2:4" x14ac:dyDescent="0.3">
      <c r="B23" s="31">
        <v>43101</v>
      </c>
      <c r="C23" s="32" t="s">
        <v>168</v>
      </c>
      <c r="D23" s="32">
        <v>126.9</v>
      </c>
    </row>
    <row r="24" spans="2:4" x14ac:dyDescent="0.3">
      <c r="B24" s="31">
        <v>43132</v>
      </c>
      <c r="C24" s="32">
        <v>-19</v>
      </c>
      <c r="D24" s="32">
        <v>127.7</v>
      </c>
    </row>
    <row r="25" spans="2:4" x14ac:dyDescent="0.3">
      <c r="B25" s="31">
        <v>43160</v>
      </c>
      <c r="C25" s="32">
        <v>-20</v>
      </c>
      <c r="D25" s="32">
        <v>128</v>
      </c>
    </row>
    <row r="26" spans="2:4" x14ac:dyDescent="0.3">
      <c r="B26" s="31">
        <v>43191</v>
      </c>
      <c r="C26" s="32">
        <v>-23.4</v>
      </c>
      <c r="D26" s="32">
        <v>120.5</v>
      </c>
    </row>
    <row r="27" spans="2:4" x14ac:dyDescent="0.3">
      <c r="B27" s="31">
        <v>43221</v>
      </c>
      <c r="C27" s="32">
        <v>-27.2</v>
      </c>
      <c r="D27" s="32">
        <v>121</v>
      </c>
    </row>
    <row r="28" spans="2:4" x14ac:dyDescent="0.3">
      <c r="B28" s="31">
        <v>43252</v>
      </c>
      <c r="C28" s="32">
        <v>-39</v>
      </c>
      <c r="D28" s="32">
        <v>120</v>
      </c>
    </row>
    <row r="29" spans="2:4" x14ac:dyDescent="0.3">
      <c r="B29" s="31">
        <v>43282</v>
      </c>
      <c r="C29" s="32">
        <v>-44.9</v>
      </c>
      <c r="D29" s="32">
        <v>118.4</v>
      </c>
    </row>
    <row r="30" spans="2:4" x14ac:dyDescent="0.3">
      <c r="B30" s="31">
        <v>43313</v>
      </c>
      <c r="C30" s="32">
        <v>-50.3</v>
      </c>
      <c r="D30" s="32">
        <v>117.6</v>
      </c>
    </row>
    <row r="31" spans="2:4" x14ac:dyDescent="0.3">
      <c r="B31" s="31">
        <v>43344</v>
      </c>
      <c r="C31" s="32">
        <v>-38.299999999999997</v>
      </c>
      <c r="D31" s="32">
        <v>117.6</v>
      </c>
    </row>
    <row r="32" spans="2:4" x14ac:dyDescent="0.3">
      <c r="B32" s="31">
        <v>43374</v>
      </c>
      <c r="C32" s="32">
        <v>-37.1</v>
      </c>
      <c r="D32" s="32">
        <v>115.4</v>
      </c>
    </row>
    <row r="33" spans="2:4" x14ac:dyDescent="0.3">
      <c r="B33" s="31">
        <v>43405</v>
      </c>
      <c r="C33" s="32">
        <v>-37.1</v>
      </c>
      <c r="D33" s="32">
        <v>118.6</v>
      </c>
    </row>
    <row r="34" spans="2:4" x14ac:dyDescent="0.3">
      <c r="B34" s="31">
        <v>43435</v>
      </c>
      <c r="C34" s="32">
        <v>-24.1</v>
      </c>
      <c r="D34" s="32">
        <v>121.9</v>
      </c>
    </row>
    <row r="35" spans="2:4" x14ac:dyDescent="0.3">
      <c r="B35" s="31">
        <v>43466</v>
      </c>
      <c r="C35" s="32" t="s">
        <v>168</v>
      </c>
      <c r="D35" s="32">
        <v>121.7</v>
      </c>
    </row>
    <row r="36" spans="2:4" x14ac:dyDescent="0.3">
      <c r="B36" s="31">
        <v>43497</v>
      </c>
      <c r="C36" s="32">
        <v>-30.9</v>
      </c>
      <c r="D36" s="32">
        <v>120.8</v>
      </c>
    </row>
    <row r="37" spans="2:4" x14ac:dyDescent="0.3">
      <c r="B37" s="31">
        <v>43525</v>
      </c>
      <c r="C37" s="32">
        <v>-38</v>
      </c>
      <c r="D37" s="32">
        <v>121.8</v>
      </c>
    </row>
    <row r="38" spans="2:4" x14ac:dyDescent="0.3">
      <c r="B38" s="31">
        <v>43556</v>
      </c>
      <c r="C38" s="32">
        <v>-37.5</v>
      </c>
      <c r="D38" s="32">
        <v>123.2</v>
      </c>
    </row>
    <row r="39" spans="2:4" x14ac:dyDescent="0.3">
      <c r="B39" s="31">
        <v>43586</v>
      </c>
      <c r="C39" s="32">
        <v>-32</v>
      </c>
      <c r="D39" s="32">
        <v>119.3</v>
      </c>
    </row>
    <row r="40" spans="2:4" x14ac:dyDescent="0.3">
      <c r="B40" s="31">
        <v>43617</v>
      </c>
      <c r="C40" s="32">
        <v>-38.1</v>
      </c>
      <c r="D40" s="32">
        <v>122.6</v>
      </c>
    </row>
    <row r="41" spans="2:4" x14ac:dyDescent="0.3">
      <c r="B41" s="31">
        <v>43647</v>
      </c>
      <c r="C41" s="32">
        <v>-44.3</v>
      </c>
      <c r="D41" s="32">
        <v>116.4</v>
      </c>
    </row>
    <row r="42" spans="2:4" x14ac:dyDescent="0.3">
      <c r="B42" s="31">
        <v>43678</v>
      </c>
      <c r="C42" s="32">
        <v>-52.3</v>
      </c>
      <c r="D42" s="32">
        <v>118.2</v>
      </c>
    </row>
    <row r="43" spans="2:4" x14ac:dyDescent="0.3">
      <c r="B43" s="31">
        <v>43709</v>
      </c>
      <c r="C43" s="32">
        <v>-53.5</v>
      </c>
      <c r="D43" s="32">
        <v>113.9</v>
      </c>
    </row>
    <row r="44" spans="2:4" x14ac:dyDescent="0.3">
      <c r="B44" s="31">
        <v>43739</v>
      </c>
      <c r="C44" s="32">
        <v>-42.4</v>
      </c>
      <c r="D44" s="32">
        <v>118.4</v>
      </c>
    </row>
    <row r="45" spans="2:4" x14ac:dyDescent="0.3">
      <c r="B45" s="31">
        <v>43770</v>
      </c>
      <c r="C45" s="32">
        <v>-26.4</v>
      </c>
      <c r="D45" s="32">
        <v>120.7</v>
      </c>
    </row>
    <row r="46" spans="2:4" x14ac:dyDescent="0.3">
      <c r="B46" s="31">
        <v>43800</v>
      </c>
      <c r="C46" s="32">
        <v>-13.2</v>
      </c>
      <c r="D46" s="32">
        <v>123.3</v>
      </c>
    </row>
    <row r="47" spans="2:4" x14ac:dyDescent="0.3">
      <c r="B47" s="31">
        <v>43831</v>
      </c>
      <c r="C47" s="32" t="s">
        <v>168</v>
      </c>
      <c r="D47" s="32">
        <v>122.7</v>
      </c>
    </row>
    <row r="48" spans="2:4" x14ac:dyDescent="0.3">
      <c r="B48" s="31">
        <v>43862</v>
      </c>
      <c r="C48" s="32">
        <v>-19.399999999999999</v>
      </c>
      <c r="D48" s="32">
        <v>122.1</v>
      </c>
    </row>
    <row r="49" spans="2:4" x14ac:dyDescent="0.3">
      <c r="B49" s="31">
        <v>43891</v>
      </c>
      <c r="C49" s="32">
        <v>-63.5</v>
      </c>
      <c r="D49" s="32">
        <v>106.3</v>
      </c>
    </row>
    <row r="50" spans="2:4" x14ac:dyDescent="0.3">
      <c r="B50" s="31">
        <v>43922</v>
      </c>
      <c r="C50" s="32">
        <v>-66.599999999999994</v>
      </c>
      <c r="D50" s="32">
        <v>84.8</v>
      </c>
    </row>
    <row r="51" spans="2:4" x14ac:dyDescent="0.3">
      <c r="B51" s="31">
        <v>43952</v>
      </c>
      <c r="C51" s="32">
        <v>-41.8</v>
      </c>
      <c r="D51" s="32">
        <v>97.3</v>
      </c>
    </row>
    <row r="52" spans="2:4" x14ac:dyDescent="0.3">
      <c r="B52" s="31">
        <v>43983</v>
      </c>
      <c r="C52" s="32">
        <v>-34.4</v>
      </c>
      <c r="D52" s="32">
        <v>104.5</v>
      </c>
    </row>
    <row r="53" spans="2:4" x14ac:dyDescent="0.3">
      <c r="B53" s="31">
        <v>44013</v>
      </c>
      <c r="C53" s="32">
        <v>-31.8</v>
      </c>
      <c r="D53" s="32">
        <v>104.3</v>
      </c>
    </row>
    <row r="54" spans="2:4" x14ac:dyDescent="0.3">
      <c r="B54" s="31">
        <v>44044</v>
      </c>
      <c r="C54" s="32">
        <v>-41.8</v>
      </c>
      <c r="D54" s="32">
        <v>100.2</v>
      </c>
    </row>
    <row r="55" spans="2:4" x14ac:dyDescent="0.3">
      <c r="B55" s="31">
        <v>44075</v>
      </c>
      <c r="C55" s="32">
        <v>-28.5</v>
      </c>
      <c r="D55" s="32">
        <v>100</v>
      </c>
    </row>
    <row r="56" spans="2:4" x14ac:dyDescent="0.3">
      <c r="B56" s="31">
        <v>44105</v>
      </c>
      <c r="C56" s="32">
        <v>-15.7</v>
      </c>
      <c r="D56" s="32">
        <v>108.7</v>
      </c>
    </row>
    <row r="57" spans="2:4" x14ac:dyDescent="0.3">
      <c r="B57" s="31">
        <v>44136</v>
      </c>
      <c r="C57" s="32">
        <v>-6.9</v>
      </c>
      <c r="D57" s="32">
        <v>106.9</v>
      </c>
    </row>
    <row r="58" spans="2:4" x14ac:dyDescent="0.3">
      <c r="B58" s="31">
        <v>44166</v>
      </c>
      <c r="C58" s="32">
        <v>9.4</v>
      </c>
      <c r="D58" s="32">
        <v>112</v>
      </c>
    </row>
    <row r="59" spans="2:4" x14ac:dyDescent="0.3">
      <c r="B59" s="31">
        <v>44197</v>
      </c>
      <c r="C59" s="32" t="s">
        <v>168</v>
      </c>
      <c r="D59" s="32">
        <v>113.8</v>
      </c>
    </row>
    <row r="60" spans="2:4" x14ac:dyDescent="0.3">
      <c r="B60" s="31">
        <v>44228</v>
      </c>
      <c r="C60" s="32">
        <v>7</v>
      </c>
      <c r="D60" s="32">
        <v>113.1</v>
      </c>
    </row>
    <row r="61" spans="2:4" x14ac:dyDescent="0.3">
      <c r="B61" s="31">
        <v>44256</v>
      </c>
      <c r="C61" s="32">
        <v>-4.0999999999999996</v>
      </c>
      <c r="D61" s="32">
        <v>110.8</v>
      </c>
    </row>
    <row r="62" spans="2:4" x14ac:dyDescent="0.3">
      <c r="B62" s="31">
        <v>44287</v>
      </c>
      <c r="C62" s="32">
        <v>-2</v>
      </c>
      <c r="D62" s="32">
        <v>115.4</v>
      </c>
    </row>
    <row r="63" spans="2:4" x14ac:dyDescent="0.3">
      <c r="B63" s="31">
        <v>44317</v>
      </c>
      <c r="C63" s="32">
        <v>1.8</v>
      </c>
      <c r="D63" s="32">
        <v>114</v>
      </c>
    </row>
    <row r="64" spans="2:4" x14ac:dyDescent="0.3">
      <c r="B64" s="31">
        <v>44348</v>
      </c>
      <c r="C64" s="32">
        <v>-0.6</v>
      </c>
      <c r="D64" s="32">
        <v>114.1</v>
      </c>
    </row>
    <row r="65" spans="2:4" x14ac:dyDescent="0.3">
      <c r="B65" s="31">
        <v>44378</v>
      </c>
      <c r="C65" s="32">
        <v>-3.8</v>
      </c>
      <c r="D65" s="32">
        <v>113.1</v>
      </c>
    </row>
    <row r="66" spans="2:4" x14ac:dyDescent="0.3">
      <c r="B66" s="31">
        <v>44409</v>
      </c>
      <c r="C66" s="32">
        <v>-14.2</v>
      </c>
      <c r="D66" s="32">
        <v>109.6</v>
      </c>
    </row>
    <row r="67" spans="2:4" x14ac:dyDescent="0.3">
      <c r="B67" s="31">
        <v>44440</v>
      </c>
      <c r="C67" s="32">
        <v>-7.2</v>
      </c>
      <c r="D67" s="32">
        <v>104.5</v>
      </c>
    </row>
    <row r="68" spans="2:4" x14ac:dyDescent="0.3">
      <c r="B68" s="31">
        <v>44470</v>
      </c>
      <c r="C68" s="32">
        <v>-13.4</v>
      </c>
      <c r="D68" s="32">
        <v>98</v>
      </c>
    </row>
    <row r="69" spans="2:4" x14ac:dyDescent="0.3">
      <c r="B69" s="31">
        <v>44501</v>
      </c>
      <c r="C69" s="32">
        <v>-16.399999999999999</v>
      </c>
      <c r="D69" s="32">
        <v>96.6</v>
      </c>
    </row>
    <row r="70" spans="2:4" x14ac:dyDescent="0.3">
      <c r="B70" s="31">
        <v>44531</v>
      </c>
      <c r="C70" s="32">
        <v>-23.2</v>
      </c>
      <c r="D70" s="32">
        <v>98.3</v>
      </c>
    </row>
    <row r="71" spans="2:4" x14ac:dyDescent="0.3">
      <c r="B71" s="31">
        <v>44562</v>
      </c>
      <c r="C71" s="32" t="s">
        <v>168</v>
      </c>
      <c r="D71" s="32">
        <v>97.7</v>
      </c>
    </row>
    <row r="72" spans="2:4" x14ac:dyDescent="0.3">
      <c r="B72" s="31">
        <v>44593</v>
      </c>
      <c r="C72" s="32">
        <v>-51.8</v>
      </c>
      <c r="D72" s="32">
        <v>81.7</v>
      </c>
    </row>
    <row r="73" spans="2:4" x14ac:dyDescent="0.3">
      <c r="B73" s="31">
        <v>44621</v>
      </c>
      <c r="C73" s="32">
        <v>-41.9</v>
      </c>
      <c r="D73" s="32">
        <v>77.900000000000006</v>
      </c>
    </row>
    <row r="74" spans="2:4" x14ac:dyDescent="0.3">
      <c r="B74" s="31">
        <v>44652</v>
      </c>
      <c r="C74" s="32">
        <v>-42</v>
      </c>
      <c r="D74" s="32">
        <v>84.4</v>
      </c>
    </row>
    <row r="75" spans="2:4" x14ac:dyDescent="0.3">
      <c r="B75" s="31">
        <v>44682</v>
      </c>
      <c r="C75" s="32">
        <v>-55.6</v>
      </c>
      <c r="D75" s="32">
        <v>82.3</v>
      </c>
    </row>
    <row r="76" spans="2:4" x14ac:dyDescent="0.3">
      <c r="B76" s="31">
        <v>44713</v>
      </c>
      <c r="C76" s="32">
        <v>-62.6</v>
      </c>
      <c r="D76" s="32">
        <v>80.5</v>
      </c>
    </row>
    <row r="77" spans="2:4" x14ac:dyDescent="0.3">
      <c r="B77" s="31">
        <v>44743</v>
      </c>
      <c r="C77" s="32">
        <v>-56.7</v>
      </c>
      <c r="D77" s="32">
        <v>81.900000000000006</v>
      </c>
    </row>
    <row r="78" spans="2:4" x14ac:dyDescent="0.3">
      <c r="B78" s="31">
        <v>44774</v>
      </c>
      <c r="C78" s="32">
        <v>-47.8</v>
      </c>
      <c r="D78" s="32">
        <v>85.4</v>
      </c>
    </row>
    <row r="79" spans="2:4" x14ac:dyDescent="0.3">
      <c r="B79" s="31">
        <v>44805</v>
      </c>
      <c r="C79" s="32">
        <v>-36.700000000000003</v>
      </c>
      <c r="D79" s="32">
        <v>85.4</v>
      </c>
    </row>
    <row r="80" spans="2:4" x14ac:dyDescent="0.3">
      <c r="B80" s="31">
        <v>44835</v>
      </c>
      <c r="C80" s="32">
        <v>-42.7</v>
      </c>
      <c r="D80" s="32">
        <v>85.4</v>
      </c>
    </row>
    <row r="81" spans="2:4" x14ac:dyDescent="0.3">
      <c r="B81" s="31">
        <v>44866</v>
      </c>
      <c r="C81" s="32">
        <v>-57.1</v>
      </c>
      <c r="D81" s="32">
        <v>80.7</v>
      </c>
    </row>
    <row r="82" spans="2:4" x14ac:dyDescent="0.3">
      <c r="B82" s="31">
        <v>44896</v>
      </c>
      <c r="C82" s="32">
        <v>-70.2</v>
      </c>
      <c r="D82" s="32">
        <v>73.8</v>
      </c>
    </row>
    <row r="83" spans="2:4" x14ac:dyDescent="0.3">
      <c r="B83" s="31">
        <v>44927</v>
      </c>
      <c r="C83" s="32">
        <v>-52</v>
      </c>
      <c r="D83" s="32">
        <v>83.4</v>
      </c>
    </row>
    <row r="84" spans="2:4" x14ac:dyDescent="0.3">
      <c r="B84" s="31">
        <v>44958</v>
      </c>
      <c r="C84" s="32">
        <v>-43.3</v>
      </c>
      <c r="D84" s="32">
        <v>79.8</v>
      </c>
    </row>
    <row r="85" spans="2:4" x14ac:dyDescent="0.3">
      <c r="B85" s="31">
        <v>44986</v>
      </c>
      <c r="C85" s="32">
        <v>-43.4</v>
      </c>
      <c r="D85" s="32">
        <v>77.7</v>
      </c>
    </row>
    <row r="86" spans="2:4" x14ac:dyDescent="0.3">
      <c r="B86" s="31">
        <v>45017</v>
      </c>
      <c r="C86" s="32">
        <v>-43.8</v>
      </c>
      <c r="D86" s="32">
        <v>79.3</v>
      </c>
    </row>
    <row r="87" spans="2:4" x14ac:dyDescent="0.3">
      <c r="B87" s="31">
        <v>45047</v>
      </c>
      <c r="C87" s="32">
        <v>-31.1</v>
      </c>
      <c r="D87" s="32">
        <v>79.2</v>
      </c>
    </row>
    <row r="88" spans="2:4" x14ac:dyDescent="0.3">
      <c r="B88" s="31">
        <v>45078</v>
      </c>
      <c r="C88" s="32">
        <v>-18</v>
      </c>
      <c r="D88" s="32">
        <v>85.5</v>
      </c>
    </row>
    <row r="89" spans="2:4" x14ac:dyDescent="0.3">
      <c r="B89" s="31">
        <v>45108</v>
      </c>
      <c r="C89" s="32">
        <v>-13.1</v>
      </c>
      <c r="D89" s="32">
        <v>83.7</v>
      </c>
    </row>
    <row r="90" spans="2:4" x14ac:dyDescent="0.3">
      <c r="B90" s="31">
        <v>45139</v>
      </c>
      <c r="C90" s="32">
        <v>-3.7</v>
      </c>
      <c r="D90" s="32">
        <v>85</v>
      </c>
    </row>
    <row r="91" spans="2:4" x14ac:dyDescent="0.3">
      <c r="B91" s="31">
        <v>45170</v>
      </c>
      <c r="C91" s="32">
        <v>1.5</v>
      </c>
      <c r="D91" s="32">
        <v>86.4</v>
      </c>
    </row>
    <row r="92" spans="2:4" x14ac:dyDescent="0.3">
      <c r="B92" s="31">
        <v>45200</v>
      </c>
      <c r="C92" s="32">
        <v>23.4</v>
      </c>
      <c r="D92" s="32">
        <v>88.1</v>
      </c>
    </row>
    <row r="93" spans="2:4" x14ac:dyDescent="0.3">
      <c r="B93" s="31">
        <v>45231</v>
      </c>
      <c r="C93" s="32">
        <v>30.8</v>
      </c>
      <c r="D93" s="32">
        <v>91.9</v>
      </c>
    </row>
    <row r="94" spans="2:4" x14ac:dyDescent="0.3">
      <c r="B94" s="31">
        <v>45261</v>
      </c>
      <c r="C94" s="32">
        <v>33.200000000000003</v>
      </c>
      <c r="D94" s="32">
        <v>93.1</v>
      </c>
    </row>
    <row r="95" spans="2:4" x14ac:dyDescent="0.3">
      <c r="B95" s="31">
        <v>45292</v>
      </c>
      <c r="C95" s="32">
        <v>36.6</v>
      </c>
      <c r="D95" s="32">
        <v>93.6</v>
      </c>
    </row>
    <row r="96" spans="2:4" x14ac:dyDescent="0.3">
      <c r="B96" s="31">
        <v>45323</v>
      </c>
      <c r="C96" s="32">
        <v>34.700000000000003</v>
      </c>
      <c r="D96" s="32">
        <v>94.5</v>
      </c>
    </row>
    <row r="97" spans="2:4" x14ac:dyDescent="0.3">
      <c r="B97" s="31">
        <v>45352</v>
      </c>
      <c r="C97" s="32">
        <v>22.9</v>
      </c>
      <c r="D97" s="32">
        <v>86.4</v>
      </c>
    </row>
    <row r="98" spans="2:4" x14ac:dyDescent="0.3">
      <c r="B98" s="31">
        <v>45383</v>
      </c>
      <c r="C98" s="32">
        <v>14.9</v>
      </c>
      <c r="D98" s="32">
        <v>82.1</v>
      </c>
    </row>
    <row r="99" spans="2:4" x14ac:dyDescent="0.3">
      <c r="B99" s="31">
        <v>45413</v>
      </c>
      <c r="C99" s="32">
        <v>11.2</v>
      </c>
      <c r="D99" s="32">
        <v>84.9</v>
      </c>
    </row>
    <row r="100" spans="2:4" x14ac:dyDescent="0.3">
      <c r="B100" s="31">
        <v>45444</v>
      </c>
      <c r="C100" s="32">
        <v>6.1</v>
      </c>
      <c r="D100" s="32">
        <v>83.2</v>
      </c>
    </row>
    <row r="101" spans="2:4" x14ac:dyDescent="0.3">
      <c r="B101" s="31">
        <v>45474</v>
      </c>
      <c r="C101" s="32">
        <v>27.1</v>
      </c>
      <c r="D101" s="32">
        <v>87.9</v>
      </c>
    </row>
    <row r="102" spans="2:4" x14ac:dyDescent="0.3">
      <c r="B102" s="31">
        <v>45505</v>
      </c>
      <c r="C102" s="32">
        <v>50.6</v>
      </c>
      <c r="D102" s="32">
        <v>92.2</v>
      </c>
    </row>
    <row r="103" spans="2:4" x14ac:dyDescent="0.3">
      <c r="B103" s="31">
        <v>45536</v>
      </c>
      <c r="C103" s="32">
        <v>60.9</v>
      </c>
      <c r="D103" s="32">
        <v>95.1</v>
      </c>
    </row>
    <row r="104" spans="2:4" x14ac:dyDescent="0.3">
      <c r="B104" s="31">
        <v>45566</v>
      </c>
      <c r="C104" s="32">
        <v>65.7</v>
      </c>
      <c r="D104" s="32">
        <v>91.2</v>
      </c>
    </row>
    <row r="105" spans="2:4" x14ac:dyDescent="0.3">
      <c r="B105" s="31">
        <v>45597</v>
      </c>
      <c r="C105" s="32">
        <v>64.900000000000006</v>
      </c>
      <c r="D105" s="32">
        <v>99.8</v>
      </c>
    </row>
    <row r="106" spans="2:4" x14ac:dyDescent="0.3">
      <c r="B106" s="31">
        <v>45627</v>
      </c>
      <c r="C106" s="32">
        <v>62.3</v>
      </c>
      <c r="D106" s="32">
        <v>100.2</v>
      </c>
    </row>
    <row r="107" spans="2:4" x14ac:dyDescent="0.3">
      <c r="B107" s="31">
        <v>45658</v>
      </c>
      <c r="C107" s="32">
        <v>54.4</v>
      </c>
      <c r="D107" s="32">
        <v>96</v>
      </c>
    </row>
    <row r="108" spans="2:4" x14ac:dyDescent="0.3">
      <c r="B108" s="31">
        <v>45689</v>
      </c>
      <c r="C108" s="32">
        <v>58.4</v>
      </c>
      <c r="D108" s="32">
        <v>96.6</v>
      </c>
    </row>
    <row r="109" spans="2:4" x14ac:dyDescent="0.3">
      <c r="B109" s="31">
        <v>45717</v>
      </c>
      <c r="C109" s="32">
        <v>57.5</v>
      </c>
      <c r="D109" s="32">
        <v>93.2</v>
      </c>
    </row>
    <row r="110" spans="2:4" x14ac:dyDescent="0.3">
      <c r="B110" s="31">
        <v>45748</v>
      </c>
      <c r="C110" s="32">
        <v>49.3</v>
      </c>
      <c r="D110" s="32">
        <v>98.3</v>
      </c>
    </row>
    <row r="111" spans="2:4" x14ac:dyDescent="0.3">
      <c r="B111" s="31">
        <v>45778</v>
      </c>
      <c r="C111" s="32">
        <v>36.6</v>
      </c>
      <c r="D111" s="32">
        <v>92.9</v>
      </c>
    </row>
    <row r="112" spans="2:4" x14ac:dyDescent="0.3">
      <c r="B112" s="31">
        <v>45809</v>
      </c>
      <c r="C112" s="32">
        <v>46.3</v>
      </c>
      <c r="D112" s="32">
        <v>98.8</v>
      </c>
    </row>
    <row r="113" spans="2:4" x14ac:dyDescent="0.3">
      <c r="B113" s="31">
        <v>45839</v>
      </c>
      <c r="C113" s="32">
        <v>47.8</v>
      </c>
      <c r="D113" s="32">
        <v>94.7</v>
      </c>
    </row>
    <row r="114" spans="2:4" x14ac:dyDescent="0.3">
      <c r="B114" s="31">
        <v>45870</v>
      </c>
      <c r="C114" s="32">
        <v>49.7</v>
      </c>
      <c r="D114" s="32">
        <v>92</v>
      </c>
    </row>
    <row r="115" spans="2:4" x14ac:dyDescent="0.3">
      <c r="B115" s="31">
        <v>45901</v>
      </c>
      <c r="C115" s="32">
        <v>49.6</v>
      </c>
      <c r="D115" s="32">
        <v>94.6</v>
      </c>
    </row>
    <row r="116" spans="2:4" x14ac:dyDescent="0.3">
      <c r="B116" s="31">
        <v>45931</v>
      </c>
      <c r="C116" s="32">
        <v>58.1</v>
      </c>
      <c r="D116" s="32">
        <v>92.4</v>
      </c>
    </row>
    <row r="117" spans="2:4" x14ac:dyDescent="0.3">
      <c r="B117" s="31">
        <v>45962</v>
      </c>
      <c r="C117" s="32">
        <v>67.099999999999994</v>
      </c>
      <c r="D117" s="32">
        <v>98.4</v>
      </c>
    </row>
    <row r="118" spans="2:4" x14ac:dyDescent="0.3">
      <c r="B118" s="31">
        <v>45992</v>
      </c>
      <c r="C118" s="32">
        <v>73.599999999999994</v>
      </c>
      <c r="D118" s="32">
        <v>101.5</v>
      </c>
    </row>
    <row r="119" spans="2:4" x14ac:dyDescent="0.3">
      <c r="B119" s="31">
        <v>46023</v>
      </c>
      <c r="C119" s="32">
        <v>64.099999999999994</v>
      </c>
      <c r="D119" s="32">
        <v>107.2</v>
      </c>
    </row>
    <row r="120" spans="2:4" x14ac:dyDescent="0.3">
      <c r="B120" s="31">
        <v>46054</v>
      </c>
      <c r="C120" s="32">
        <v>59.2</v>
      </c>
      <c r="D120" s="32">
        <v>100.1</v>
      </c>
    </row>
    <row r="121" spans="2:4" x14ac:dyDescent="0.3">
      <c r="B121" s="31">
        <v>46082</v>
      </c>
      <c r="C121" s="32">
        <v>32.5</v>
      </c>
      <c r="D121" s="32">
        <v>91.3</v>
      </c>
    </row>
    <row r="122" spans="2:4" x14ac:dyDescent="0.3">
      <c r="B122" s="31">
        <v>46113</v>
      </c>
      <c r="C122" s="32">
        <v>-10.6</v>
      </c>
      <c r="D122" s="32">
        <v>80.3</v>
      </c>
    </row>
    <row r="123" spans="2:4" x14ac:dyDescent="0.3">
      <c r="B123" s="31">
        <v>46143</v>
      </c>
      <c r="C123" s="32">
        <v>10</v>
      </c>
      <c r="D123" s="32">
        <v>86.5</v>
      </c>
    </row>
    <row r="124" spans="2:4" x14ac:dyDescent="0.3">
      <c r="B124" s="31">
        <v>46174</v>
      </c>
      <c r="C124" s="32">
        <v>36.6</v>
      </c>
      <c r="D124" s="32">
        <v>91.3</v>
      </c>
    </row>
    <row r="125" spans="2:4" x14ac:dyDescent="0.3">
      <c r="B125" s="31">
        <v>46204</v>
      </c>
      <c r="C125" s="32">
        <v>56.1</v>
      </c>
      <c r="D125" s="32">
        <v>99.3</v>
      </c>
    </row>
    <row r="126" spans="2:4" x14ac:dyDescent="0.3">
      <c r="B126" s="31">
        <v>46235</v>
      </c>
      <c r="C126" s="32">
        <v>53.7</v>
      </c>
      <c r="D126" s="32">
        <v>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C298D-2224-4220-8A75-77D4CE1A4BCA}">
  <sheetPr codeName="Sheet6"/>
  <dimension ref="B1:G94"/>
  <sheetViews>
    <sheetView showGridLines="0" topLeftCell="A64" workbookViewId="0">
      <selection activeCell="C80" sqref="C80"/>
    </sheetView>
  </sheetViews>
  <sheetFormatPr defaultColWidth="8.625" defaultRowHeight="16.5" x14ac:dyDescent="0.3"/>
  <cols>
    <col min="1" max="1" width="4.625" style="10" customWidth="1"/>
    <col min="2" max="2" width="8.625" style="10" customWidth="1"/>
    <col min="3" max="4" width="15.625" style="10" customWidth="1"/>
    <col min="5" max="16384" width="8.625" style="10"/>
  </cols>
  <sheetData>
    <row r="1" spans="2:7" x14ac:dyDescent="0.3">
      <c r="B1" s="8" t="s">
        <v>169</v>
      </c>
      <c r="C1" s="9"/>
      <c r="D1" s="9"/>
      <c r="E1" s="9"/>
      <c r="F1" s="9"/>
      <c r="G1" s="9"/>
    </row>
    <row r="2" spans="2:7" x14ac:dyDescent="0.3">
      <c r="B2" s="9" t="s">
        <v>58</v>
      </c>
      <c r="C2" s="9"/>
      <c r="D2" s="9"/>
      <c r="E2" s="9"/>
      <c r="F2" s="9"/>
      <c r="G2" s="9"/>
    </row>
    <row r="4" spans="2:7" ht="33" x14ac:dyDescent="0.3">
      <c r="B4" s="16"/>
      <c r="C4" s="30" t="s">
        <v>6</v>
      </c>
      <c r="D4" s="28" t="s">
        <v>7</v>
      </c>
      <c r="E4" s="16"/>
      <c r="F4" s="16"/>
      <c r="G4" s="28"/>
    </row>
    <row r="5" spans="2:7" ht="33" x14ac:dyDescent="0.3">
      <c r="B5" s="16"/>
      <c r="C5" s="29" t="s">
        <v>8</v>
      </c>
      <c r="D5" s="29" t="s">
        <v>8</v>
      </c>
      <c r="E5" s="16"/>
      <c r="F5" s="16"/>
      <c r="G5" s="16"/>
    </row>
    <row r="6" spans="2:7" x14ac:dyDescent="0.3">
      <c r="B6" s="31">
        <v>39965</v>
      </c>
      <c r="C6" s="32">
        <v>-1.5869949999999999</v>
      </c>
      <c r="D6" s="32">
        <v>-1.5869949999999999</v>
      </c>
    </row>
    <row r="7" spans="2:7" x14ac:dyDescent="0.3">
      <c r="B7" s="31">
        <v>40057</v>
      </c>
      <c r="C7" s="32">
        <v>-1.674955</v>
      </c>
      <c r="D7" s="32">
        <v>-1.674955</v>
      </c>
    </row>
    <row r="8" spans="2:7" x14ac:dyDescent="0.3">
      <c r="B8" s="31">
        <v>40148</v>
      </c>
      <c r="C8" s="32">
        <v>-1.082301</v>
      </c>
      <c r="D8" s="32">
        <v>-1.082301</v>
      </c>
    </row>
    <row r="9" spans="2:7" x14ac:dyDescent="0.3">
      <c r="B9" s="31">
        <v>40238</v>
      </c>
      <c r="C9" s="32">
        <v>-5.6965000000000002E-2</v>
      </c>
      <c r="D9" s="32">
        <v>-5.6965000000000002E-2</v>
      </c>
    </row>
    <row r="10" spans="2:7" x14ac:dyDescent="0.3">
      <c r="B10" s="31">
        <v>40330</v>
      </c>
      <c r="C10" s="32">
        <v>1.1237060000000001</v>
      </c>
      <c r="D10" s="32">
        <v>1.1237060000000001</v>
      </c>
    </row>
    <row r="11" spans="2:7" x14ac:dyDescent="0.3">
      <c r="B11" s="31">
        <v>40422</v>
      </c>
      <c r="C11" s="32">
        <v>1.922242</v>
      </c>
      <c r="D11" s="32">
        <v>1.922242</v>
      </c>
    </row>
    <row r="12" spans="2:7" x14ac:dyDescent="0.3">
      <c r="B12" s="31">
        <v>40513</v>
      </c>
      <c r="C12" s="32">
        <v>1.77024</v>
      </c>
      <c r="D12" s="32">
        <v>1.77024</v>
      </c>
    </row>
    <row r="13" spans="2:7" x14ac:dyDescent="0.3">
      <c r="B13" s="31">
        <v>40603</v>
      </c>
      <c r="C13" s="32">
        <v>1.487579</v>
      </c>
      <c r="D13" s="32">
        <v>1.487579</v>
      </c>
    </row>
    <row r="14" spans="2:7" x14ac:dyDescent="0.3">
      <c r="B14" s="31">
        <v>40695</v>
      </c>
      <c r="C14" s="32">
        <v>0.95567899999999995</v>
      </c>
      <c r="D14" s="32">
        <v>0.95567899999999995</v>
      </c>
    </row>
    <row r="15" spans="2:7" x14ac:dyDescent="0.3">
      <c r="B15" s="31">
        <v>40787</v>
      </c>
      <c r="C15" s="32">
        <v>0.94527700000000003</v>
      </c>
      <c r="D15" s="32">
        <v>0.94527700000000003</v>
      </c>
    </row>
    <row r="16" spans="2:7" x14ac:dyDescent="0.3">
      <c r="B16" s="31">
        <v>40878</v>
      </c>
      <c r="C16" s="32">
        <v>1.678593</v>
      </c>
      <c r="D16" s="32">
        <v>1.678593</v>
      </c>
    </row>
    <row r="17" spans="2:4" x14ac:dyDescent="0.3">
      <c r="B17" s="31">
        <v>40969</v>
      </c>
      <c r="C17" s="32">
        <v>2.1245379999999998</v>
      </c>
      <c r="D17" s="32">
        <v>2.1245379999999998</v>
      </c>
    </row>
    <row r="18" spans="2:4" x14ac:dyDescent="0.3">
      <c r="B18" s="31">
        <v>41061</v>
      </c>
      <c r="C18" s="32">
        <v>2.676231</v>
      </c>
      <c r="D18" s="32">
        <v>2.676231</v>
      </c>
    </row>
    <row r="19" spans="2:4" x14ac:dyDescent="0.3">
      <c r="B19" s="31">
        <v>41153</v>
      </c>
      <c r="C19" s="32">
        <v>2.641394</v>
      </c>
      <c r="D19" s="32">
        <v>2.641394</v>
      </c>
    </row>
    <row r="20" spans="2:4" x14ac:dyDescent="0.3">
      <c r="B20" s="31">
        <v>41244</v>
      </c>
      <c r="C20" s="32">
        <v>2.5321820000000002</v>
      </c>
      <c r="D20" s="32">
        <v>2.5321820000000002</v>
      </c>
    </row>
    <row r="21" spans="2:4" x14ac:dyDescent="0.3">
      <c r="B21" s="31">
        <v>41334</v>
      </c>
      <c r="C21" s="32">
        <v>2.2968459999999999</v>
      </c>
      <c r="D21" s="32">
        <v>2.2968459999999999</v>
      </c>
    </row>
    <row r="22" spans="2:4" x14ac:dyDescent="0.3">
      <c r="B22" s="31">
        <v>41426</v>
      </c>
      <c r="C22" s="32">
        <v>2.165667</v>
      </c>
      <c r="D22" s="32">
        <v>2.165667</v>
      </c>
    </row>
    <row r="23" spans="2:4" x14ac:dyDescent="0.3">
      <c r="B23" s="31">
        <v>41518</v>
      </c>
      <c r="C23" s="32">
        <v>2.3961450000000002</v>
      </c>
      <c r="D23" s="32">
        <v>2.3961450000000002</v>
      </c>
    </row>
    <row r="24" spans="2:4" x14ac:dyDescent="0.3">
      <c r="B24" s="31">
        <v>41609</v>
      </c>
      <c r="C24" s="32">
        <v>2.13449</v>
      </c>
      <c r="D24" s="32">
        <v>2.13449</v>
      </c>
    </row>
    <row r="25" spans="2:4" x14ac:dyDescent="0.3">
      <c r="B25" s="31">
        <v>41699</v>
      </c>
      <c r="C25" s="32">
        <v>2.5838100000000002</v>
      </c>
      <c r="D25" s="32">
        <v>2.5838100000000002</v>
      </c>
    </row>
    <row r="26" spans="2:4" x14ac:dyDescent="0.3">
      <c r="B26" s="31">
        <v>41791</v>
      </c>
      <c r="C26" s="32">
        <v>2.7293959999999999</v>
      </c>
      <c r="D26" s="32">
        <v>2.7293959999999999</v>
      </c>
    </row>
    <row r="27" spans="2:4" x14ac:dyDescent="0.3">
      <c r="B27" s="31">
        <v>41883</v>
      </c>
      <c r="C27" s="32">
        <v>2.9484059999999999</v>
      </c>
      <c r="D27" s="32">
        <v>2.9484059999999999</v>
      </c>
    </row>
    <row r="28" spans="2:4" x14ac:dyDescent="0.3">
      <c r="B28" s="31">
        <v>41974</v>
      </c>
      <c r="C28" s="32">
        <v>3.7715990000000001</v>
      </c>
      <c r="D28" s="32">
        <v>3.7715990000000001</v>
      </c>
    </row>
    <row r="29" spans="2:4" x14ac:dyDescent="0.3">
      <c r="B29" s="31">
        <v>42064</v>
      </c>
      <c r="C29" s="32">
        <v>3.8061880000000001</v>
      </c>
      <c r="D29" s="32">
        <v>3.8061880000000001</v>
      </c>
    </row>
    <row r="30" spans="2:4" x14ac:dyDescent="0.3">
      <c r="B30" s="31">
        <v>42156</v>
      </c>
      <c r="C30" s="32">
        <v>4.0964130000000001</v>
      </c>
      <c r="D30" s="32">
        <v>4.0964130000000001</v>
      </c>
    </row>
    <row r="31" spans="2:4" x14ac:dyDescent="0.3">
      <c r="B31" s="31">
        <v>42248</v>
      </c>
      <c r="C31" s="32">
        <v>4.1052489999999997</v>
      </c>
      <c r="D31" s="32">
        <v>4.1052489999999997</v>
      </c>
    </row>
    <row r="32" spans="2:4" x14ac:dyDescent="0.3">
      <c r="B32" s="31">
        <v>42339</v>
      </c>
      <c r="C32" s="32">
        <v>3.6528779999999998</v>
      </c>
      <c r="D32" s="32">
        <v>3.6533370000000001</v>
      </c>
    </row>
    <row r="33" spans="2:4" x14ac:dyDescent="0.3">
      <c r="B33" s="31">
        <v>42430</v>
      </c>
      <c r="C33" s="32">
        <v>3.7448549999999998</v>
      </c>
      <c r="D33" s="32">
        <v>3.7453099999999999</v>
      </c>
    </row>
    <row r="34" spans="2:4" x14ac:dyDescent="0.3">
      <c r="B34" s="31">
        <v>42522</v>
      </c>
      <c r="C34" s="32">
        <v>3.7722000000000002</v>
      </c>
      <c r="D34" s="32">
        <v>3.7726500000000001</v>
      </c>
    </row>
    <row r="35" spans="2:4" x14ac:dyDescent="0.3">
      <c r="B35" s="31">
        <v>42614</v>
      </c>
      <c r="C35" s="32">
        <v>3.8947250000000002</v>
      </c>
      <c r="D35" s="32">
        <v>3.8951709999999999</v>
      </c>
    </row>
    <row r="36" spans="2:4" x14ac:dyDescent="0.3">
      <c r="B36" s="31">
        <v>42705</v>
      </c>
      <c r="C36" s="32">
        <v>3.9554200000000002</v>
      </c>
      <c r="D36" s="32">
        <v>3.9549599999999998</v>
      </c>
    </row>
    <row r="37" spans="2:4" x14ac:dyDescent="0.3">
      <c r="B37" s="31">
        <v>42795</v>
      </c>
      <c r="C37" s="32">
        <v>3.7596059999999998</v>
      </c>
      <c r="D37" s="32">
        <v>3.7591510000000001</v>
      </c>
    </row>
    <row r="38" spans="2:4" x14ac:dyDescent="0.3">
      <c r="B38" s="31">
        <v>42887</v>
      </c>
      <c r="C38" s="32">
        <v>3.5252919999999999</v>
      </c>
      <c r="D38" s="32">
        <v>3.5257109999999998</v>
      </c>
    </row>
    <row r="39" spans="2:4" x14ac:dyDescent="0.3">
      <c r="B39" s="31">
        <v>42979</v>
      </c>
      <c r="C39" s="32">
        <v>3.2208600000000001</v>
      </c>
      <c r="D39" s="32">
        <v>3.221705</v>
      </c>
    </row>
    <row r="40" spans="2:4" x14ac:dyDescent="0.3">
      <c r="B40" s="31">
        <v>43070</v>
      </c>
      <c r="C40" s="32">
        <v>3.2827169999999999</v>
      </c>
      <c r="D40" s="32">
        <v>3.283569</v>
      </c>
    </row>
    <row r="41" spans="2:4" x14ac:dyDescent="0.3">
      <c r="B41" s="31">
        <v>43160</v>
      </c>
      <c r="C41" s="32">
        <v>3.3204470000000001</v>
      </c>
      <c r="D41" s="32">
        <v>3.3204470000000001</v>
      </c>
    </row>
    <row r="42" spans="2:4" x14ac:dyDescent="0.3">
      <c r="B42" s="31">
        <v>43252</v>
      </c>
      <c r="C42" s="32">
        <v>3.3997980000000001</v>
      </c>
      <c r="D42" s="32">
        <v>3.3968349999999998</v>
      </c>
    </row>
    <row r="43" spans="2:4" x14ac:dyDescent="0.3">
      <c r="B43" s="31">
        <v>43344</v>
      </c>
      <c r="C43" s="32">
        <v>3.375429</v>
      </c>
      <c r="D43" s="32">
        <v>3.3699780000000001</v>
      </c>
    </row>
    <row r="44" spans="2:4" x14ac:dyDescent="0.3">
      <c r="B44" s="31">
        <v>43435</v>
      </c>
      <c r="C44" s="32">
        <v>3.3392170000000001</v>
      </c>
      <c r="D44" s="32">
        <v>3.332179</v>
      </c>
    </row>
    <row r="45" spans="2:4" x14ac:dyDescent="0.3">
      <c r="B45" s="31">
        <v>43525</v>
      </c>
      <c r="C45" s="32">
        <v>3.3343690000000001</v>
      </c>
      <c r="D45" s="32">
        <v>3.3245550000000001</v>
      </c>
    </row>
    <row r="46" spans="2:4" x14ac:dyDescent="0.3">
      <c r="B46" s="31">
        <v>43617</v>
      </c>
      <c r="C46" s="32">
        <v>3.0841080000000001</v>
      </c>
      <c r="D46" s="32">
        <v>3.0732249999999999</v>
      </c>
    </row>
    <row r="47" spans="2:4" x14ac:dyDescent="0.3">
      <c r="B47" s="31">
        <v>43709</v>
      </c>
      <c r="C47" s="32">
        <v>3.1758549999999999</v>
      </c>
      <c r="D47" s="32">
        <v>3.1627000000000001</v>
      </c>
    </row>
    <row r="48" spans="2:4" x14ac:dyDescent="0.3">
      <c r="B48" s="31">
        <v>43800</v>
      </c>
      <c r="C48" s="32">
        <v>2.9970590000000001</v>
      </c>
      <c r="D48" s="32">
        <v>2.981274</v>
      </c>
    </row>
    <row r="49" spans="2:4" x14ac:dyDescent="0.3">
      <c r="B49" s="31">
        <v>43891</v>
      </c>
      <c r="C49" s="32">
        <v>2.3316370000000002</v>
      </c>
      <c r="D49" s="32">
        <v>2.3156319999999999</v>
      </c>
    </row>
    <row r="50" spans="2:4" x14ac:dyDescent="0.3">
      <c r="B50" s="31">
        <v>43983</v>
      </c>
      <c r="C50" s="32">
        <v>-0.75739699999999999</v>
      </c>
      <c r="D50" s="32">
        <v>-0.77361800000000003</v>
      </c>
    </row>
    <row r="51" spans="2:4" x14ac:dyDescent="0.3">
      <c r="B51" s="31">
        <v>44075</v>
      </c>
      <c r="C51" s="32">
        <v>-0.98546</v>
      </c>
      <c r="D51" s="32">
        <v>-1.0024040000000001</v>
      </c>
    </row>
    <row r="52" spans="2:4" x14ac:dyDescent="0.3">
      <c r="B52" s="31">
        <v>44166</v>
      </c>
      <c r="C52" s="32">
        <v>-1.252669</v>
      </c>
      <c r="D52" s="32">
        <v>-1.2696000000000001</v>
      </c>
    </row>
    <row r="53" spans="2:4" x14ac:dyDescent="0.3">
      <c r="B53" s="31">
        <v>44256</v>
      </c>
      <c r="C53" s="32">
        <v>-0.26064399999999999</v>
      </c>
      <c r="D53" s="32">
        <v>-0.27695599999999998</v>
      </c>
    </row>
    <row r="54" spans="2:4" x14ac:dyDescent="0.3">
      <c r="B54" s="31">
        <v>44348</v>
      </c>
      <c r="C54" s="32">
        <v>6.2730319999999997</v>
      </c>
      <c r="D54" s="32">
        <v>6.2566139999999999</v>
      </c>
    </row>
    <row r="55" spans="2:4" x14ac:dyDescent="0.3">
      <c r="B55" s="31">
        <v>44440</v>
      </c>
      <c r="C55" s="32">
        <v>5.3545889999999998</v>
      </c>
      <c r="D55" s="32">
        <v>5.337485</v>
      </c>
    </row>
    <row r="56" spans="2:4" x14ac:dyDescent="0.3">
      <c r="B56" s="31">
        <v>44531</v>
      </c>
      <c r="C56" s="32">
        <v>5.5305739999999997</v>
      </c>
      <c r="D56" s="32">
        <v>5.5111129999999999</v>
      </c>
    </row>
    <row r="57" spans="2:4" x14ac:dyDescent="0.3">
      <c r="B57" s="31">
        <v>44621</v>
      </c>
      <c r="C57" s="32">
        <v>4.3479270000000003</v>
      </c>
      <c r="D57" s="32">
        <v>4.3311130000000002</v>
      </c>
    </row>
    <row r="58" spans="2:4" x14ac:dyDescent="0.3">
      <c r="B58" s="31">
        <v>44713</v>
      </c>
      <c r="C58" s="32">
        <v>0.46383799999999997</v>
      </c>
      <c r="D58" s="32">
        <v>0.445766</v>
      </c>
    </row>
    <row r="59" spans="2:4" x14ac:dyDescent="0.3">
      <c r="B59" s="31">
        <v>44805</v>
      </c>
      <c r="C59" s="32">
        <v>2.469417</v>
      </c>
      <c r="D59" s="32">
        <v>2.4493279999999999</v>
      </c>
    </row>
    <row r="60" spans="2:4" x14ac:dyDescent="0.3">
      <c r="B60" s="31">
        <v>44896</v>
      </c>
      <c r="C60" s="32">
        <v>2.6383990000000002</v>
      </c>
      <c r="D60" s="32">
        <v>2.6160909999999999</v>
      </c>
    </row>
    <row r="61" spans="2:4" x14ac:dyDescent="0.3">
      <c r="B61" s="31">
        <v>44986</v>
      </c>
      <c r="C61" s="32">
        <v>3.341879</v>
      </c>
      <c r="D61" s="32">
        <v>3.3281900000000002</v>
      </c>
    </row>
    <row r="62" spans="2:4" x14ac:dyDescent="0.3">
      <c r="B62" s="31">
        <v>45078</v>
      </c>
      <c r="C62" s="32">
        <v>3.9927109999999999</v>
      </c>
      <c r="D62" s="32">
        <v>3.9866600000000001</v>
      </c>
    </row>
    <row r="63" spans="2:4" x14ac:dyDescent="0.3">
      <c r="B63" s="31">
        <v>45170</v>
      </c>
      <c r="C63" s="32">
        <v>2.571224</v>
      </c>
      <c r="D63" s="32">
        <v>2.5711919999999999</v>
      </c>
    </row>
    <row r="64" spans="2:4" x14ac:dyDescent="0.3">
      <c r="B64" s="31">
        <v>45261</v>
      </c>
      <c r="C64" s="32">
        <v>2.1760790000000001</v>
      </c>
      <c r="D64" s="32">
        <v>2.181054</v>
      </c>
    </row>
    <row r="65" spans="2:5" x14ac:dyDescent="0.3">
      <c r="B65" s="31">
        <v>45352</v>
      </c>
      <c r="C65" s="32">
        <v>1.8006359999999999</v>
      </c>
      <c r="D65" s="32">
        <v>1.811987</v>
      </c>
    </row>
    <row r="66" spans="2:5" x14ac:dyDescent="0.3">
      <c r="B66" s="31">
        <v>45444</v>
      </c>
      <c r="C66" s="32">
        <v>1.070668</v>
      </c>
      <c r="D66" s="32">
        <v>1.0824689999999999</v>
      </c>
    </row>
    <row r="67" spans="2:5" x14ac:dyDescent="0.3">
      <c r="B67" s="31">
        <v>45536</v>
      </c>
      <c r="C67" s="32">
        <v>0.46861799999999998</v>
      </c>
      <c r="D67" s="32">
        <v>0.47998299999999999</v>
      </c>
    </row>
    <row r="68" spans="2:5" x14ac:dyDescent="0.3">
      <c r="B68" s="31">
        <v>45627</v>
      </c>
      <c r="C68" s="32">
        <v>-0.29675200000000002</v>
      </c>
      <c r="D68" s="32">
        <v>-0.28703600000000001</v>
      </c>
    </row>
    <row r="69" spans="2:5" x14ac:dyDescent="0.3">
      <c r="B69" s="31">
        <v>45717</v>
      </c>
      <c r="C69" s="32">
        <v>-0.86532100000000001</v>
      </c>
      <c r="D69" s="32">
        <v>-0.85841599999999996</v>
      </c>
    </row>
    <row r="70" spans="2:5" x14ac:dyDescent="0.3">
      <c r="B70" s="31">
        <v>45809</v>
      </c>
      <c r="C70" s="32">
        <v>-1.120414</v>
      </c>
      <c r="D70" s="32">
        <v>-1.135886</v>
      </c>
    </row>
    <row r="71" spans="2:5" x14ac:dyDescent="0.3">
      <c r="B71" s="31">
        <v>45901</v>
      </c>
      <c r="C71" s="32">
        <v>-0.54576499999999994</v>
      </c>
      <c r="D71" s="32">
        <v>-0.56486599999999998</v>
      </c>
    </row>
    <row r="72" spans="2:5" x14ac:dyDescent="0.3">
      <c r="B72" s="31">
        <v>45992</v>
      </c>
      <c r="C72" s="32">
        <v>0.23896100000000001</v>
      </c>
      <c r="D72" s="32">
        <v>0.17648900000000001</v>
      </c>
    </row>
    <row r="73" spans="2:5" x14ac:dyDescent="0.3">
      <c r="B73" s="31">
        <v>46082</v>
      </c>
      <c r="C73" s="32">
        <v>0.79912499999999997</v>
      </c>
      <c r="D73" s="98">
        <v>0.52758000000000005</v>
      </c>
      <c r="E73" s="99" t="s">
        <v>9</v>
      </c>
    </row>
    <row r="74" spans="2:5" x14ac:dyDescent="0.3">
      <c r="B74" s="31">
        <v>46174</v>
      </c>
      <c r="C74" s="98">
        <v>1.5805480000000001</v>
      </c>
      <c r="D74" s="32">
        <v>1.232359</v>
      </c>
    </row>
    <row r="75" spans="2:5" x14ac:dyDescent="0.3">
      <c r="B75" s="31">
        <v>46266</v>
      </c>
      <c r="C75" s="32">
        <v>1.781792</v>
      </c>
      <c r="D75" s="32">
        <v>1.3459159999999999</v>
      </c>
    </row>
    <row r="76" spans="2:5" x14ac:dyDescent="0.3">
      <c r="B76" s="31">
        <v>46357</v>
      </c>
      <c r="C76" s="32">
        <v>1.9395210000000001</v>
      </c>
      <c r="D76" s="32">
        <v>1.5379210000000001</v>
      </c>
    </row>
    <row r="77" spans="2:5" x14ac:dyDescent="0.3">
      <c r="B77" s="31">
        <v>46447</v>
      </c>
      <c r="C77" s="32">
        <v>2.1002200000000002</v>
      </c>
      <c r="D77" s="32">
        <v>1.998734</v>
      </c>
    </row>
    <row r="78" spans="2:5" x14ac:dyDescent="0.3">
      <c r="B78" s="31">
        <v>46539</v>
      </c>
      <c r="C78" s="32">
        <v>2.2866979999999999</v>
      </c>
      <c r="D78" s="32">
        <v>2.3306610000000001</v>
      </c>
    </row>
    <row r="79" spans="2:5" x14ac:dyDescent="0.3">
      <c r="B79" s="31">
        <v>46631</v>
      </c>
      <c r="C79" s="32">
        <v>2.5581040000000002</v>
      </c>
      <c r="D79" s="32">
        <v>2.7683520000000001</v>
      </c>
    </row>
    <row r="80" spans="2:5" x14ac:dyDescent="0.3">
      <c r="B80" s="31">
        <v>46722</v>
      </c>
      <c r="C80" s="32">
        <v>2.768294</v>
      </c>
      <c r="D80" s="32">
        <v>3.0657100000000002</v>
      </c>
    </row>
    <row r="81" spans="2:4" x14ac:dyDescent="0.3">
      <c r="B81" s="31">
        <v>46813</v>
      </c>
      <c r="C81" s="32">
        <v>2.9674499999999999</v>
      </c>
      <c r="D81" s="32">
        <v>3.2319469999999999</v>
      </c>
    </row>
    <row r="82" spans="2:4" x14ac:dyDescent="0.3">
      <c r="B82" s="31">
        <v>46905</v>
      </c>
      <c r="C82" s="32">
        <v>2.9184679999999998</v>
      </c>
      <c r="D82" s="32">
        <v>3.2130130000000001</v>
      </c>
    </row>
    <row r="83" spans="2:4" x14ac:dyDescent="0.3">
      <c r="B83" s="31">
        <v>46997</v>
      </c>
      <c r="C83" s="32">
        <v>2.8257249999999998</v>
      </c>
      <c r="D83" s="32">
        <v>3.1083219999999998</v>
      </c>
    </row>
    <row r="84" spans="2:4" x14ac:dyDescent="0.3">
      <c r="B84" s="31">
        <v>47088</v>
      </c>
      <c r="C84" s="32">
        <v>2.7342919999999999</v>
      </c>
      <c r="D84" s="32">
        <v>2.973792</v>
      </c>
    </row>
    <row r="85" spans="2:4" x14ac:dyDescent="0.3">
      <c r="B85" s="31">
        <v>47178</v>
      </c>
      <c r="C85" s="32">
        <v>2.6752419999999999</v>
      </c>
      <c r="D85" s="32">
        <v>2.8458359999999998</v>
      </c>
    </row>
    <row r="86" spans="2:4" x14ac:dyDescent="0.3">
      <c r="B86" s="31">
        <v>47270</v>
      </c>
      <c r="C86" s="32">
        <v>2.6690200000000002</v>
      </c>
      <c r="D86" s="32">
        <v>2.7372260000000002</v>
      </c>
    </row>
    <row r="87" spans="2:4" x14ac:dyDescent="0.3">
      <c r="B87" s="31">
        <v>47362</v>
      </c>
      <c r="C87" s="32">
        <v>2.6807979999999998</v>
      </c>
      <c r="D87" s="32">
        <v>2.6597849999999998</v>
      </c>
    </row>
    <row r="88" spans="2:4" x14ac:dyDescent="0.3">
      <c r="B88" s="31">
        <v>47453</v>
      </c>
      <c r="C88" s="32">
        <v>2.6835550000000001</v>
      </c>
      <c r="D88" s="32">
        <v>2.6063909999999999</v>
      </c>
    </row>
    <row r="89" spans="2:4" x14ac:dyDescent="0.3">
      <c r="B89" s="31">
        <v>47543</v>
      </c>
      <c r="C89" s="32">
        <v>2.66052</v>
      </c>
      <c r="D89" s="32">
        <v>2.5583469999999999</v>
      </c>
    </row>
    <row r="90" spans="2:4" x14ac:dyDescent="0.3">
      <c r="B90" s="31">
        <v>47635</v>
      </c>
      <c r="C90" s="32">
        <v>2.6150129999999998</v>
      </c>
      <c r="D90" s="32">
        <v>2.5123639999999998</v>
      </c>
    </row>
    <row r="91" spans="2:4" x14ac:dyDescent="0.3">
      <c r="B91" s="31">
        <v>47727</v>
      </c>
      <c r="C91" s="32">
        <v>2.5617169999999998</v>
      </c>
      <c r="D91" s="32"/>
    </row>
    <row r="92" spans="2:4" x14ac:dyDescent="0.3">
      <c r="B92" s="31">
        <v>47818</v>
      </c>
      <c r="C92" s="32">
        <v>2.5150929999999998</v>
      </c>
      <c r="D92" s="32"/>
    </row>
    <row r="93" spans="2:4" x14ac:dyDescent="0.3">
      <c r="B93" s="31">
        <v>47908</v>
      </c>
      <c r="C93" s="32">
        <v>2.4854609999999999</v>
      </c>
      <c r="D93" s="32"/>
    </row>
    <row r="94" spans="2:4" x14ac:dyDescent="0.3">
      <c r="B94" s="31">
        <v>48000</v>
      </c>
      <c r="C94" s="32">
        <v>2.4739040000000001</v>
      </c>
      <c r="D94" s="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EADD7-4E9D-42F8-92C8-698A36AE247B}">
  <dimension ref="B1:K94"/>
  <sheetViews>
    <sheetView showGridLines="0" topLeftCell="A69" workbookViewId="0">
      <selection activeCell="H28" sqref="H28"/>
    </sheetView>
  </sheetViews>
  <sheetFormatPr defaultColWidth="8.625" defaultRowHeight="16.5" x14ac:dyDescent="0.3"/>
  <cols>
    <col min="1" max="1" width="4.625" style="10" customWidth="1"/>
    <col min="2" max="2" width="8.625" style="10"/>
    <col min="3" max="8" width="10.75" style="10" customWidth="1"/>
    <col min="9" max="16384" width="8.625" style="10"/>
  </cols>
  <sheetData>
    <row r="1" spans="2:11" x14ac:dyDescent="0.3">
      <c r="B1" s="8" t="s">
        <v>170</v>
      </c>
      <c r="C1" s="9"/>
      <c r="D1" s="9"/>
      <c r="E1" s="9"/>
      <c r="F1" s="9"/>
      <c r="G1" s="9"/>
      <c r="H1" s="9"/>
    </row>
    <row r="2" spans="2:11" x14ac:dyDescent="0.3">
      <c r="B2" s="9" t="s">
        <v>58</v>
      </c>
      <c r="C2" s="9"/>
      <c r="D2" s="9"/>
      <c r="E2" s="9"/>
      <c r="F2" s="9"/>
      <c r="G2" s="9"/>
      <c r="H2" s="9"/>
    </row>
    <row r="3" spans="2:11" x14ac:dyDescent="0.3">
      <c r="B3" s="57"/>
      <c r="C3" s="57"/>
      <c r="D3" s="57"/>
      <c r="E3" s="57"/>
      <c r="F3" s="57"/>
      <c r="G3" s="57"/>
      <c r="H3" s="57"/>
    </row>
    <row r="4" spans="2:11" ht="49.5" x14ac:dyDescent="0.3">
      <c r="C4" s="30" t="s">
        <v>171</v>
      </c>
      <c r="D4" s="30" t="s">
        <v>172</v>
      </c>
      <c r="E4" s="30" t="s">
        <v>173</v>
      </c>
      <c r="F4" s="30" t="s">
        <v>174</v>
      </c>
      <c r="G4" s="30" t="s">
        <v>175</v>
      </c>
      <c r="H4" s="30" t="s">
        <v>176</v>
      </c>
    </row>
    <row r="5" spans="2:11" ht="33" x14ac:dyDescent="0.3">
      <c r="C5" s="97" t="s">
        <v>177</v>
      </c>
      <c r="D5" s="97" t="s">
        <v>177</v>
      </c>
      <c r="E5" s="97" t="s">
        <v>177</v>
      </c>
      <c r="F5" s="97" t="s">
        <v>177</v>
      </c>
      <c r="G5" s="97" t="s">
        <v>177</v>
      </c>
      <c r="H5" s="97" t="s">
        <v>177</v>
      </c>
    </row>
    <row r="6" spans="2:11" x14ac:dyDescent="0.3">
      <c r="B6" s="31">
        <v>39965</v>
      </c>
      <c r="C6" s="32">
        <v>1.885014</v>
      </c>
      <c r="D6" s="32">
        <v>0.23005</v>
      </c>
      <c r="E6" s="32">
        <v>3.3562810000000001</v>
      </c>
      <c r="F6" s="32">
        <v>1.885014</v>
      </c>
      <c r="G6" s="32">
        <v>0.23006399999999999</v>
      </c>
      <c r="H6" s="32">
        <v>3.3562810000000001</v>
      </c>
    </row>
    <row r="7" spans="2:11" x14ac:dyDescent="0.3">
      <c r="B7" s="31">
        <v>40057</v>
      </c>
      <c r="C7" s="32">
        <v>1.6713089999999999</v>
      </c>
      <c r="D7" s="32">
        <v>-7.2590000000000002E-2</v>
      </c>
      <c r="E7" s="32">
        <v>3.0242439999999999</v>
      </c>
      <c r="F7" s="32">
        <v>1.6713089999999999</v>
      </c>
      <c r="G7" s="32">
        <v>-7.2580000000000006E-2</v>
      </c>
      <c r="H7" s="32">
        <v>3.0242439999999999</v>
      </c>
      <c r="K7" s="35"/>
    </row>
    <row r="8" spans="2:11" x14ac:dyDescent="0.3">
      <c r="B8" s="31">
        <v>40148</v>
      </c>
      <c r="C8" s="32">
        <v>1.958955</v>
      </c>
      <c r="D8" s="32">
        <v>1.563218</v>
      </c>
      <c r="E8" s="32">
        <v>2.3040060000000002</v>
      </c>
      <c r="F8" s="32">
        <v>1.958955</v>
      </c>
      <c r="G8" s="32">
        <v>1.5631949999999999</v>
      </c>
      <c r="H8" s="32">
        <v>2.3040060000000002</v>
      </c>
    </row>
    <row r="9" spans="2:11" x14ac:dyDescent="0.3">
      <c r="B9" s="31">
        <v>40238</v>
      </c>
      <c r="C9" s="32">
        <v>2.0465119999999999</v>
      </c>
      <c r="D9" s="32">
        <v>1.9210700000000001</v>
      </c>
      <c r="E9" s="32">
        <v>2.0453950000000001</v>
      </c>
      <c r="F9" s="32">
        <v>2.0465119999999999</v>
      </c>
      <c r="G9" s="32">
        <v>1.921035</v>
      </c>
      <c r="H9" s="32">
        <v>2.0453950000000001</v>
      </c>
    </row>
    <row r="10" spans="2:11" x14ac:dyDescent="0.3">
      <c r="B10" s="31">
        <v>40330</v>
      </c>
      <c r="C10" s="32">
        <v>1.665125</v>
      </c>
      <c r="D10" s="32">
        <v>1.0207059999999999</v>
      </c>
      <c r="E10" s="32">
        <v>2.2391649999999998</v>
      </c>
      <c r="F10" s="32">
        <v>1.665125</v>
      </c>
      <c r="G10" s="32">
        <v>1.0207790000000001</v>
      </c>
      <c r="H10" s="32">
        <v>2.2391649999999998</v>
      </c>
    </row>
    <row r="11" spans="2:11" x14ac:dyDescent="0.3">
      <c r="B11" s="31">
        <v>40422</v>
      </c>
      <c r="C11" s="32">
        <v>1.461187</v>
      </c>
      <c r="D11" s="32">
        <v>0.29873899999999998</v>
      </c>
      <c r="E11" s="32">
        <v>2.5041359999999999</v>
      </c>
      <c r="F11" s="32">
        <v>1.461187</v>
      </c>
      <c r="G11" s="32">
        <v>0.29876000000000003</v>
      </c>
      <c r="H11" s="32">
        <v>2.5041359999999999</v>
      </c>
    </row>
    <row r="12" spans="2:11" x14ac:dyDescent="0.3">
      <c r="B12" s="31">
        <v>40513</v>
      </c>
      <c r="C12" s="32">
        <v>4.0256179999999997</v>
      </c>
      <c r="D12" s="32">
        <v>3.3123649999999998</v>
      </c>
      <c r="E12" s="32">
        <v>4.6670280000000002</v>
      </c>
      <c r="F12" s="32">
        <v>4.0256179999999997</v>
      </c>
      <c r="G12" s="32">
        <v>3.3122820000000002</v>
      </c>
      <c r="H12" s="32">
        <v>4.6670280000000002</v>
      </c>
    </row>
    <row r="13" spans="2:11" x14ac:dyDescent="0.3">
      <c r="B13" s="31">
        <v>40603</v>
      </c>
      <c r="C13" s="32">
        <v>4.4667269999999997</v>
      </c>
      <c r="D13" s="32">
        <v>3.6280160000000001</v>
      </c>
      <c r="E13" s="32">
        <v>5.1836010000000003</v>
      </c>
      <c r="F13" s="32">
        <v>4.4667269999999997</v>
      </c>
      <c r="G13" s="32">
        <v>3.6279370000000002</v>
      </c>
      <c r="H13" s="32">
        <v>5.1836000000000002</v>
      </c>
    </row>
    <row r="14" spans="2:11" x14ac:dyDescent="0.3">
      <c r="B14" s="31">
        <v>40695</v>
      </c>
      <c r="C14" s="32">
        <v>5.2775249999999998</v>
      </c>
      <c r="D14" s="32">
        <v>5.5371329999999999</v>
      </c>
      <c r="E14" s="32">
        <v>5.1600299999999999</v>
      </c>
      <c r="F14" s="32">
        <v>5.2775249999999998</v>
      </c>
      <c r="G14" s="32">
        <v>5.5372719999999997</v>
      </c>
      <c r="H14" s="32">
        <v>5.1600299999999999</v>
      </c>
    </row>
    <row r="15" spans="2:11" x14ac:dyDescent="0.3">
      <c r="B15" s="31">
        <v>40787</v>
      </c>
      <c r="C15" s="32">
        <v>4.5904590000000001</v>
      </c>
      <c r="D15" s="32">
        <v>4.6112460000000004</v>
      </c>
      <c r="E15" s="32">
        <v>4.5503910000000003</v>
      </c>
      <c r="F15" s="32">
        <v>4.5904590000000001</v>
      </c>
      <c r="G15" s="32">
        <v>4.6114519999999999</v>
      </c>
      <c r="H15" s="32">
        <v>4.5503910000000003</v>
      </c>
    </row>
    <row r="16" spans="2:11" x14ac:dyDescent="0.3">
      <c r="B16" s="31">
        <v>40878</v>
      </c>
      <c r="C16" s="32">
        <v>1.8469660000000001</v>
      </c>
      <c r="D16" s="32">
        <v>1.083693</v>
      </c>
      <c r="E16" s="32">
        <v>2.5033319999999999</v>
      </c>
      <c r="F16" s="32">
        <v>1.8469660000000001</v>
      </c>
      <c r="G16" s="32">
        <v>1.083318</v>
      </c>
      <c r="H16" s="32">
        <v>2.5033319999999999</v>
      </c>
    </row>
    <row r="17" spans="2:8" x14ac:dyDescent="0.3">
      <c r="B17" s="31">
        <v>40969</v>
      </c>
      <c r="C17" s="32">
        <v>1.570681</v>
      </c>
      <c r="D17" s="32">
        <v>0.27136300000000002</v>
      </c>
      <c r="E17" s="32">
        <v>2.4831180000000002</v>
      </c>
      <c r="F17" s="32">
        <v>1.570681</v>
      </c>
      <c r="G17" s="32">
        <v>0.27133400000000002</v>
      </c>
      <c r="H17" s="32">
        <v>2.4831159999999999</v>
      </c>
    </row>
    <row r="18" spans="2:8" x14ac:dyDescent="0.3">
      <c r="B18" s="31">
        <v>41061</v>
      </c>
      <c r="C18" s="32">
        <v>0.950735</v>
      </c>
      <c r="D18" s="32">
        <v>-1.0617719999999999</v>
      </c>
      <c r="E18" s="32">
        <v>2.3892370000000001</v>
      </c>
      <c r="F18" s="32">
        <v>0.950735</v>
      </c>
      <c r="G18" s="32">
        <v>-1.0615600000000001</v>
      </c>
      <c r="H18" s="32">
        <v>2.3892370000000001</v>
      </c>
    </row>
    <row r="19" spans="2:8" x14ac:dyDescent="0.3">
      <c r="B19" s="31">
        <v>41153</v>
      </c>
      <c r="C19" s="32">
        <v>0.77452699999999997</v>
      </c>
      <c r="D19" s="32">
        <v>-1.180404</v>
      </c>
      <c r="E19" s="32">
        <v>2.3683360000000002</v>
      </c>
      <c r="F19" s="32">
        <v>0.77452699999999997</v>
      </c>
      <c r="G19" s="32">
        <v>-1.180069</v>
      </c>
      <c r="H19" s="32">
        <v>2.3683390000000002</v>
      </c>
    </row>
    <row r="20" spans="2:8" x14ac:dyDescent="0.3">
      <c r="B20" s="31">
        <v>41244</v>
      </c>
      <c r="C20" s="32">
        <v>0.94991400000000004</v>
      </c>
      <c r="D20" s="32">
        <v>-1.022033</v>
      </c>
      <c r="E20" s="32">
        <v>2.5215649999999998</v>
      </c>
      <c r="F20" s="32">
        <v>0.94991400000000004</v>
      </c>
      <c r="G20" s="32">
        <v>-1.022529</v>
      </c>
      <c r="H20" s="32">
        <v>2.5215640000000001</v>
      </c>
    </row>
    <row r="21" spans="2:8" x14ac:dyDescent="0.3">
      <c r="B21" s="31">
        <v>41334</v>
      </c>
      <c r="C21" s="32">
        <v>0.85910600000000004</v>
      </c>
      <c r="D21" s="32">
        <v>-1.037218</v>
      </c>
      <c r="E21" s="32">
        <v>2.3385829999999999</v>
      </c>
      <c r="F21" s="32">
        <v>0.85910600000000004</v>
      </c>
      <c r="G21" s="32">
        <v>-1.0376719999999999</v>
      </c>
      <c r="H21" s="32">
        <v>2.338581</v>
      </c>
    </row>
    <row r="22" spans="2:8" x14ac:dyDescent="0.3">
      <c r="B22" s="31">
        <v>41426</v>
      </c>
      <c r="C22" s="32">
        <v>0.68493199999999999</v>
      </c>
      <c r="D22" s="32">
        <v>-1.6519740000000001</v>
      </c>
      <c r="E22" s="32">
        <v>2.5049700000000001</v>
      </c>
      <c r="F22" s="32">
        <v>0.68493199999999999</v>
      </c>
      <c r="G22" s="32">
        <v>-1.650984</v>
      </c>
      <c r="H22" s="32">
        <v>2.5049709999999998</v>
      </c>
    </row>
    <row r="23" spans="2:8" x14ac:dyDescent="0.3">
      <c r="B23" s="31">
        <v>41518</v>
      </c>
      <c r="C23" s="32">
        <v>1.3663540000000001</v>
      </c>
      <c r="D23" s="32">
        <v>-0.47516799999999998</v>
      </c>
      <c r="E23" s="32">
        <v>2.807277</v>
      </c>
      <c r="F23" s="32">
        <v>1.3663540000000001</v>
      </c>
      <c r="G23" s="32">
        <v>-0.47520600000000002</v>
      </c>
      <c r="H23" s="32">
        <v>2.8072810000000001</v>
      </c>
    </row>
    <row r="24" spans="2:8" x14ac:dyDescent="0.3">
      <c r="B24" s="31">
        <v>41609</v>
      </c>
      <c r="C24" s="32">
        <v>1.625321</v>
      </c>
      <c r="D24" s="32">
        <v>-0.27850399999999997</v>
      </c>
      <c r="E24" s="32">
        <v>2.9193190000000002</v>
      </c>
      <c r="F24" s="32">
        <v>1.625321</v>
      </c>
      <c r="G24" s="32">
        <v>-0.279144</v>
      </c>
      <c r="H24" s="32">
        <v>2.9193180000000001</v>
      </c>
    </row>
    <row r="25" spans="2:8" x14ac:dyDescent="0.3">
      <c r="B25" s="31">
        <v>41699</v>
      </c>
      <c r="C25" s="32">
        <v>1.53322</v>
      </c>
      <c r="D25" s="32">
        <v>-0.52377799999999997</v>
      </c>
      <c r="E25" s="32">
        <v>2.9341520000000001</v>
      </c>
      <c r="F25" s="32">
        <v>1.53322</v>
      </c>
      <c r="G25" s="32">
        <v>-0.52423799999999998</v>
      </c>
      <c r="H25" s="32">
        <v>2.934145</v>
      </c>
    </row>
    <row r="26" spans="2:8" x14ac:dyDescent="0.3">
      <c r="B26" s="31">
        <v>41791</v>
      </c>
      <c r="C26" s="32">
        <v>1.6156459999999999</v>
      </c>
      <c r="D26" s="32">
        <v>9.8451999999999998E-2</v>
      </c>
      <c r="E26" s="32">
        <v>2.7076030000000002</v>
      </c>
      <c r="F26" s="32">
        <v>1.6156459999999999</v>
      </c>
      <c r="G26" s="32">
        <v>9.9765999999999994E-2</v>
      </c>
      <c r="H26" s="32">
        <v>2.7076020000000001</v>
      </c>
    </row>
    <row r="27" spans="2:8" x14ac:dyDescent="0.3">
      <c r="B27" s="31">
        <v>41883</v>
      </c>
      <c r="C27" s="32">
        <v>1.0109520000000001</v>
      </c>
      <c r="D27" s="32">
        <v>-1.034859</v>
      </c>
      <c r="E27" s="32">
        <v>2.5576319999999999</v>
      </c>
      <c r="F27" s="32">
        <v>1.0109520000000001</v>
      </c>
      <c r="G27" s="32">
        <v>-1.0349360000000001</v>
      </c>
      <c r="H27" s="32">
        <v>2.5576530000000002</v>
      </c>
    </row>
    <row r="28" spans="2:8" x14ac:dyDescent="0.3">
      <c r="B28" s="31">
        <v>41974</v>
      </c>
      <c r="C28" s="32">
        <v>0.75757600000000003</v>
      </c>
      <c r="D28" s="32">
        <v>-1.267471</v>
      </c>
      <c r="E28" s="32">
        <v>2.3448859999999998</v>
      </c>
      <c r="F28" s="32">
        <v>0.75757600000000003</v>
      </c>
      <c r="G28" s="32">
        <v>-1.2683850000000001</v>
      </c>
      <c r="H28" s="32">
        <v>2.3448820000000001</v>
      </c>
    </row>
    <row r="29" spans="2:8" x14ac:dyDescent="0.3">
      <c r="B29" s="31">
        <v>42064</v>
      </c>
      <c r="C29" s="32">
        <v>0.25167800000000001</v>
      </c>
      <c r="D29" s="32">
        <v>-2.4147129999999999</v>
      </c>
      <c r="E29" s="32">
        <v>2.394374</v>
      </c>
      <c r="F29" s="32">
        <v>0.25167800000000001</v>
      </c>
      <c r="G29" s="32">
        <v>-2.415216</v>
      </c>
      <c r="H29" s="32">
        <v>2.394336</v>
      </c>
    </row>
    <row r="30" spans="2:8" x14ac:dyDescent="0.3">
      <c r="B30" s="31">
        <v>42156</v>
      </c>
      <c r="C30" s="32">
        <v>0.41841</v>
      </c>
      <c r="D30" s="32">
        <v>-1.750942</v>
      </c>
      <c r="E30" s="32">
        <v>2.1155439999999999</v>
      </c>
      <c r="F30" s="32">
        <v>0.41841</v>
      </c>
      <c r="G30" s="32">
        <v>-1.7493289999999999</v>
      </c>
      <c r="H30" s="32">
        <v>2.1155430000000002</v>
      </c>
    </row>
    <row r="31" spans="2:8" x14ac:dyDescent="0.3">
      <c r="B31" s="31">
        <v>42248</v>
      </c>
      <c r="C31" s="32">
        <v>0.417014</v>
      </c>
      <c r="D31" s="32">
        <v>-1.1683380000000001</v>
      </c>
      <c r="E31" s="32">
        <v>1.5575239999999999</v>
      </c>
      <c r="F31" s="32">
        <v>0.417014</v>
      </c>
      <c r="G31" s="32">
        <v>-1.1681589999999999</v>
      </c>
      <c r="H31" s="32">
        <v>1.557609</v>
      </c>
    </row>
    <row r="32" spans="2:8" x14ac:dyDescent="0.3">
      <c r="B32" s="31">
        <v>42339</v>
      </c>
      <c r="C32" s="32">
        <v>8.3542000000000005E-2</v>
      </c>
      <c r="D32" s="32">
        <v>-2.1478999999999999</v>
      </c>
      <c r="E32" s="32">
        <v>1.7354989999999999</v>
      </c>
      <c r="F32" s="32">
        <v>8.3542000000000005E-2</v>
      </c>
      <c r="G32" s="32">
        <v>-2.1489910000000001</v>
      </c>
      <c r="H32" s="32">
        <v>1.7354799999999999</v>
      </c>
    </row>
    <row r="33" spans="2:8" x14ac:dyDescent="0.3">
      <c r="B33" s="31">
        <v>42430</v>
      </c>
      <c r="C33" s="32">
        <v>0.41841</v>
      </c>
      <c r="D33" s="32">
        <v>-1.276799</v>
      </c>
      <c r="E33" s="32">
        <v>1.585218</v>
      </c>
      <c r="F33" s="32">
        <v>0.41841</v>
      </c>
      <c r="G33" s="32">
        <v>-1.2790570000000001</v>
      </c>
      <c r="H33" s="32">
        <v>1.5851029999999999</v>
      </c>
    </row>
    <row r="34" spans="2:8" x14ac:dyDescent="0.3">
      <c r="B34" s="31">
        <v>42522</v>
      </c>
      <c r="C34" s="32">
        <v>0.41666700000000001</v>
      </c>
      <c r="D34" s="32">
        <v>-1.483344</v>
      </c>
      <c r="E34" s="32">
        <v>1.8648979999999999</v>
      </c>
      <c r="F34" s="32">
        <v>0.41666700000000001</v>
      </c>
      <c r="G34" s="32">
        <v>-1.478674</v>
      </c>
      <c r="H34" s="32">
        <v>1.864881</v>
      </c>
    </row>
    <row r="35" spans="2:8" x14ac:dyDescent="0.3">
      <c r="B35" s="31">
        <v>42614</v>
      </c>
      <c r="C35" s="32">
        <v>0.41528199999999998</v>
      </c>
      <c r="D35" s="32">
        <v>-2.0952500000000001</v>
      </c>
      <c r="E35" s="32">
        <v>2.347397</v>
      </c>
      <c r="F35" s="32">
        <v>0.41528199999999998</v>
      </c>
      <c r="G35" s="32">
        <v>-2.097051</v>
      </c>
      <c r="H35" s="32">
        <v>2.3476050000000002</v>
      </c>
    </row>
    <row r="36" spans="2:8" x14ac:dyDescent="0.3">
      <c r="B36" s="31">
        <v>42705</v>
      </c>
      <c r="C36" s="32">
        <v>1.3355589999999999</v>
      </c>
      <c r="D36" s="32">
        <v>-0.105919</v>
      </c>
      <c r="E36" s="32">
        <v>2.3860610000000002</v>
      </c>
      <c r="F36" s="32">
        <v>1.3355589999999999</v>
      </c>
      <c r="G36" s="32">
        <v>-0.10606699999999999</v>
      </c>
      <c r="H36" s="32">
        <v>2.3861680000000001</v>
      </c>
    </row>
    <row r="37" spans="2:8" x14ac:dyDescent="0.3">
      <c r="B37" s="31">
        <v>42795</v>
      </c>
      <c r="C37" s="32">
        <v>2.1666669999999999</v>
      </c>
      <c r="D37" s="32">
        <v>1.5478449999999999</v>
      </c>
      <c r="E37" s="32">
        <v>2.4658910000000001</v>
      </c>
      <c r="F37" s="32">
        <v>2.1666669999999999</v>
      </c>
      <c r="G37" s="32">
        <v>1.544467</v>
      </c>
      <c r="H37" s="32">
        <v>2.4653679999999998</v>
      </c>
    </row>
    <row r="38" spans="2:8" x14ac:dyDescent="0.3">
      <c r="B38" s="31">
        <v>42887</v>
      </c>
      <c r="C38" s="32">
        <v>1.742739</v>
      </c>
      <c r="D38" s="32">
        <v>0.89030200000000004</v>
      </c>
      <c r="E38" s="32">
        <v>2.4318</v>
      </c>
      <c r="F38" s="32">
        <v>1.742739</v>
      </c>
      <c r="G38" s="32">
        <v>0.89581699999999997</v>
      </c>
      <c r="H38" s="32">
        <v>2.4319850000000001</v>
      </c>
    </row>
    <row r="39" spans="2:8" x14ac:dyDescent="0.3">
      <c r="B39" s="31">
        <v>42979</v>
      </c>
      <c r="C39" s="32">
        <v>1.902399</v>
      </c>
      <c r="D39" s="32">
        <v>1.1375</v>
      </c>
      <c r="E39" s="32">
        <v>2.5529410000000001</v>
      </c>
      <c r="F39" s="32">
        <v>1.902399</v>
      </c>
      <c r="G39" s="32">
        <v>1.1354280000000001</v>
      </c>
      <c r="H39" s="32">
        <v>2.5532490000000001</v>
      </c>
    </row>
    <row r="40" spans="2:8" x14ac:dyDescent="0.3">
      <c r="B40" s="31">
        <v>43070</v>
      </c>
      <c r="C40" s="32">
        <v>1.5943989999999999</v>
      </c>
      <c r="D40" s="32">
        <v>0.441938</v>
      </c>
      <c r="E40" s="32">
        <v>2.4282720000000002</v>
      </c>
      <c r="F40" s="32">
        <v>1.5943989999999999</v>
      </c>
      <c r="G40" s="32">
        <v>0.44192900000000002</v>
      </c>
      <c r="H40" s="32">
        <v>2.4284759999999999</v>
      </c>
    </row>
    <row r="41" spans="2:8" x14ac:dyDescent="0.3">
      <c r="B41" s="31">
        <v>43160</v>
      </c>
      <c r="C41" s="32">
        <v>1.1000000000000001</v>
      </c>
      <c r="D41" s="32">
        <v>-0.38731199999999999</v>
      </c>
      <c r="E41" s="32">
        <v>2.3429129999999998</v>
      </c>
      <c r="F41" s="32">
        <v>1.1000000000000001</v>
      </c>
      <c r="G41" s="32">
        <v>-0.39017800000000002</v>
      </c>
      <c r="H41" s="32">
        <v>2.3419919999999999</v>
      </c>
    </row>
    <row r="42" spans="2:8" x14ac:dyDescent="0.3">
      <c r="B42" s="31">
        <v>43252</v>
      </c>
      <c r="C42" s="32">
        <v>1.5</v>
      </c>
      <c r="D42" s="32">
        <v>0.37584200000000001</v>
      </c>
      <c r="E42" s="32">
        <v>2.4424709999999998</v>
      </c>
      <c r="F42" s="32">
        <v>1.5</v>
      </c>
      <c r="G42" s="32">
        <v>0.38032100000000002</v>
      </c>
      <c r="H42" s="32">
        <v>2.4429210000000001</v>
      </c>
    </row>
    <row r="43" spans="2:8" x14ac:dyDescent="0.3">
      <c r="B43" s="31">
        <v>43344</v>
      </c>
      <c r="C43" s="32">
        <v>1.9012990000000001</v>
      </c>
      <c r="D43" s="32">
        <v>1.032124</v>
      </c>
      <c r="E43" s="32">
        <v>2.4534159999999998</v>
      </c>
      <c r="F43" s="32">
        <v>1.9012990000000001</v>
      </c>
      <c r="G43" s="32">
        <v>1.0301070000000001</v>
      </c>
      <c r="H43" s="32">
        <v>2.4537239999999998</v>
      </c>
    </row>
    <row r="44" spans="2:8" x14ac:dyDescent="0.3">
      <c r="B44" s="31">
        <v>43435</v>
      </c>
      <c r="C44" s="32">
        <v>1.888668</v>
      </c>
      <c r="D44" s="32">
        <v>0.88024400000000003</v>
      </c>
      <c r="E44" s="32">
        <v>2.6273810000000002</v>
      </c>
      <c r="F44" s="32">
        <v>1.888668</v>
      </c>
      <c r="G44" s="32">
        <v>0.88054900000000003</v>
      </c>
      <c r="H44" s="32">
        <v>2.6275430000000002</v>
      </c>
    </row>
    <row r="45" spans="2:8" x14ac:dyDescent="0.3">
      <c r="B45" s="31">
        <v>43525</v>
      </c>
      <c r="C45" s="32">
        <v>1.4836800000000001</v>
      </c>
      <c r="D45" s="32">
        <v>-0.47286</v>
      </c>
      <c r="E45" s="32">
        <v>2.8809819999999999</v>
      </c>
      <c r="F45" s="32">
        <v>1.4836800000000001</v>
      </c>
      <c r="G45" s="32">
        <v>-0.47337400000000002</v>
      </c>
      <c r="H45" s="32">
        <v>2.8800659999999998</v>
      </c>
    </row>
    <row r="46" spans="2:8" x14ac:dyDescent="0.3">
      <c r="B46" s="31">
        <v>43617</v>
      </c>
      <c r="C46" s="32">
        <v>1.6748769999999999</v>
      </c>
      <c r="D46" s="32">
        <v>0.169354</v>
      </c>
      <c r="E46" s="32">
        <v>2.8588559999999998</v>
      </c>
      <c r="F46" s="32">
        <v>1.6748769999999999</v>
      </c>
      <c r="G46" s="32">
        <v>0.169545</v>
      </c>
      <c r="H46" s="32">
        <v>2.8593459999999999</v>
      </c>
    </row>
    <row r="47" spans="2:8" x14ac:dyDescent="0.3">
      <c r="B47" s="31">
        <v>43709</v>
      </c>
      <c r="C47" s="32">
        <v>1.464844</v>
      </c>
      <c r="D47" s="32">
        <v>-0.67997799999999997</v>
      </c>
      <c r="E47" s="32">
        <v>3.164968</v>
      </c>
      <c r="F47" s="32">
        <v>1.464844</v>
      </c>
      <c r="G47" s="32">
        <v>-0.679871</v>
      </c>
      <c r="H47" s="32">
        <v>3.1652019999999998</v>
      </c>
    </row>
    <row r="48" spans="2:8" x14ac:dyDescent="0.3">
      <c r="B48" s="31">
        <v>43800</v>
      </c>
      <c r="C48" s="32">
        <v>1.8536589999999999</v>
      </c>
      <c r="D48" s="32">
        <v>6.6463999999999995E-2</v>
      </c>
      <c r="E48" s="32">
        <v>3.044718</v>
      </c>
      <c r="F48" s="32">
        <v>1.8536589999999999</v>
      </c>
      <c r="G48" s="32">
        <v>6.6375000000000003E-2</v>
      </c>
      <c r="H48" s="32">
        <v>3.044727</v>
      </c>
    </row>
    <row r="49" spans="2:8" x14ac:dyDescent="0.3">
      <c r="B49" s="31">
        <v>43891</v>
      </c>
      <c r="C49" s="32">
        <v>2.5341130000000001</v>
      </c>
      <c r="D49" s="32">
        <v>1.486542</v>
      </c>
      <c r="E49" s="32">
        <v>3.4782169999999999</v>
      </c>
      <c r="F49" s="32">
        <v>2.5341130000000001</v>
      </c>
      <c r="G49" s="32">
        <v>1.4874590000000001</v>
      </c>
      <c r="H49" s="32">
        <v>3.4777070000000001</v>
      </c>
    </row>
    <row r="50" spans="2:8" x14ac:dyDescent="0.3">
      <c r="B50" s="31">
        <v>43983</v>
      </c>
      <c r="C50" s="32">
        <v>1.4534879999999999</v>
      </c>
      <c r="D50" s="32">
        <v>-0.54257</v>
      </c>
      <c r="E50" s="32">
        <v>3.1487949999999998</v>
      </c>
      <c r="F50" s="32">
        <v>1.4534879999999999</v>
      </c>
      <c r="G50" s="32">
        <v>-0.54320800000000002</v>
      </c>
      <c r="H50" s="32">
        <v>3.1491349999999998</v>
      </c>
    </row>
    <row r="51" spans="2:8" x14ac:dyDescent="0.3">
      <c r="B51" s="31">
        <v>44075</v>
      </c>
      <c r="C51" s="32">
        <v>1.4436960000000001</v>
      </c>
      <c r="D51" s="32">
        <v>-0.12801100000000001</v>
      </c>
      <c r="E51" s="32">
        <v>2.5889769999999999</v>
      </c>
      <c r="F51" s="32">
        <v>1.4436960000000001</v>
      </c>
      <c r="G51" s="32">
        <v>-0.12881999999999999</v>
      </c>
      <c r="H51" s="32">
        <v>2.589038</v>
      </c>
    </row>
    <row r="52" spans="2:8" x14ac:dyDescent="0.3">
      <c r="B52" s="31">
        <v>44166</v>
      </c>
      <c r="C52" s="32">
        <v>1.436782</v>
      </c>
      <c r="D52" s="32">
        <v>-0.303869</v>
      </c>
      <c r="E52" s="32">
        <v>2.7904469999999999</v>
      </c>
      <c r="F52" s="32">
        <v>1.436782</v>
      </c>
      <c r="G52" s="32">
        <v>-0.30450300000000002</v>
      </c>
      <c r="H52" s="32">
        <v>2.790305</v>
      </c>
    </row>
    <row r="53" spans="2:8" x14ac:dyDescent="0.3">
      <c r="B53" s="31">
        <v>44256</v>
      </c>
      <c r="C53" s="32">
        <v>1.520913</v>
      </c>
      <c r="D53" s="32">
        <v>0.49841099999999999</v>
      </c>
      <c r="E53" s="32">
        <v>2.1579709999999999</v>
      </c>
      <c r="F53" s="32">
        <v>1.520913</v>
      </c>
      <c r="G53" s="32">
        <v>0.50132200000000005</v>
      </c>
      <c r="H53" s="32">
        <v>2.1579609999999998</v>
      </c>
    </row>
    <row r="54" spans="2:8" x14ac:dyDescent="0.3">
      <c r="B54" s="31">
        <v>44348</v>
      </c>
      <c r="C54" s="32">
        <v>3.3428840000000002</v>
      </c>
      <c r="D54" s="32">
        <v>3.4163779999999999</v>
      </c>
      <c r="E54" s="32">
        <v>3.3126730000000002</v>
      </c>
      <c r="F54" s="32">
        <v>3.3428840000000002</v>
      </c>
      <c r="G54" s="32">
        <v>3.4165160000000001</v>
      </c>
      <c r="H54" s="32">
        <v>3.3128829999999998</v>
      </c>
    </row>
    <row r="55" spans="2:8" x14ac:dyDescent="0.3">
      <c r="B55" s="31">
        <v>44440</v>
      </c>
      <c r="C55" s="32">
        <v>4.933586</v>
      </c>
      <c r="D55" s="32">
        <v>5.6730070000000001</v>
      </c>
      <c r="E55" s="32">
        <v>4.4522690000000003</v>
      </c>
      <c r="F55" s="32">
        <v>4.933586</v>
      </c>
      <c r="G55" s="32">
        <v>5.6705560000000004</v>
      </c>
      <c r="H55" s="32">
        <v>4.4521220000000001</v>
      </c>
    </row>
    <row r="56" spans="2:8" x14ac:dyDescent="0.3">
      <c r="B56" s="31">
        <v>44531</v>
      </c>
      <c r="C56" s="32">
        <v>5.9490080000000001</v>
      </c>
      <c r="D56" s="32">
        <v>6.8564170000000004</v>
      </c>
      <c r="E56" s="32">
        <v>5.2709229999999998</v>
      </c>
      <c r="F56" s="32">
        <v>5.9490080000000001</v>
      </c>
      <c r="G56" s="32">
        <v>6.8528640000000003</v>
      </c>
      <c r="H56" s="32">
        <v>5.2705599999999997</v>
      </c>
    </row>
    <row r="57" spans="2:8" x14ac:dyDescent="0.3">
      <c r="B57" s="31">
        <v>44621</v>
      </c>
      <c r="C57" s="32">
        <v>6.928839</v>
      </c>
      <c r="D57" s="32">
        <v>8.4813650000000003</v>
      </c>
      <c r="E57" s="32">
        <v>6.0734279999999998</v>
      </c>
      <c r="F57" s="32">
        <v>6.928839</v>
      </c>
      <c r="G57" s="32">
        <v>8.4854869999999991</v>
      </c>
      <c r="H57" s="32">
        <v>6.0738919999999998</v>
      </c>
    </row>
    <row r="58" spans="2:8" x14ac:dyDescent="0.3">
      <c r="B58" s="31">
        <v>44713</v>
      </c>
      <c r="C58" s="32">
        <v>7.3012940000000004</v>
      </c>
      <c r="D58" s="32">
        <v>8.7009930000000004</v>
      </c>
      <c r="E58" s="32">
        <v>6.3158209999999997</v>
      </c>
      <c r="F58" s="32">
        <v>7.3012940000000004</v>
      </c>
      <c r="G58" s="32">
        <v>8.7060069999999996</v>
      </c>
      <c r="H58" s="32">
        <v>6.3161589999999999</v>
      </c>
    </row>
    <row r="59" spans="2:8" x14ac:dyDescent="0.3">
      <c r="B59" s="31">
        <v>44805</v>
      </c>
      <c r="C59" s="32">
        <v>7.2332729999999996</v>
      </c>
      <c r="D59" s="32">
        <v>8.1139910000000004</v>
      </c>
      <c r="E59" s="32">
        <v>6.540451</v>
      </c>
      <c r="F59" s="32">
        <v>7.2332729999999996</v>
      </c>
      <c r="G59" s="32">
        <v>8.1137689999999996</v>
      </c>
      <c r="H59" s="32">
        <v>6.5400780000000003</v>
      </c>
    </row>
    <row r="60" spans="2:8" x14ac:dyDescent="0.3">
      <c r="B60" s="31">
        <v>44896</v>
      </c>
      <c r="C60" s="32">
        <v>7.2192509999999999</v>
      </c>
      <c r="D60" s="32">
        <v>8.2032019999999992</v>
      </c>
      <c r="E60" s="32">
        <v>6.5797720000000002</v>
      </c>
      <c r="F60" s="32">
        <v>7.2192509999999999</v>
      </c>
      <c r="G60" s="32">
        <v>8.1939019999999996</v>
      </c>
      <c r="H60" s="32">
        <v>6.5783800000000001</v>
      </c>
    </row>
    <row r="61" spans="2:8" x14ac:dyDescent="0.3">
      <c r="B61" s="31">
        <v>44986</v>
      </c>
      <c r="C61" s="32">
        <v>6.6549909999999999</v>
      </c>
      <c r="D61" s="32">
        <v>6.3627320000000003</v>
      </c>
      <c r="E61" s="32">
        <v>6.8153670000000002</v>
      </c>
      <c r="F61" s="32">
        <v>6.6549909999999999</v>
      </c>
      <c r="G61" s="32">
        <v>6.3556499999999998</v>
      </c>
      <c r="H61" s="32">
        <v>6.8165079999999998</v>
      </c>
    </row>
    <row r="62" spans="2:8" x14ac:dyDescent="0.3">
      <c r="B62" s="31">
        <v>45078</v>
      </c>
      <c r="C62" s="32">
        <v>6.0292849999999998</v>
      </c>
      <c r="D62" s="32">
        <v>5.1174429999999997</v>
      </c>
      <c r="E62" s="32">
        <v>6.6046199999999997</v>
      </c>
      <c r="F62" s="32">
        <v>6.0292849999999998</v>
      </c>
      <c r="G62" s="32">
        <v>5.1389440000000004</v>
      </c>
      <c r="H62" s="32">
        <v>6.606033</v>
      </c>
    </row>
    <row r="63" spans="2:8" x14ac:dyDescent="0.3">
      <c r="B63" s="31">
        <v>45170</v>
      </c>
      <c r="C63" s="32">
        <v>5.649241</v>
      </c>
      <c r="D63" s="32">
        <v>4.7513160000000001</v>
      </c>
      <c r="E63" s="32">
        <v>6.312017</v>
      </c>
      <c r="F63" s="32">
        <v>5.649241</v>
      </c>
      <c r="G63" s="32">
        <v>4.7492729999999996</v>
      </c>
      <c r="H63" s="32">
        <v>6.3110920000000004</v>
      </c>
    </row>
    <row r="64" spans="2:8" x14ac:dyDescent="0.3">
      <c r="B64" s="31">
        <v>45261</v>
      </c>
      <c r="C64" s="32">
        <v>4.6550289999999999</v>
      </c>
      <c r="D64" s="32">
        <v>3.0067740000000001</v>
      </c>
      <c r="E64" s="32">
        <v>5.9397279999999997</v>
      </c>
      <c r="F64" s="32">
        <v>4.6550289999999999</v>
      </c>
      <c r="G64" s="32">
        <v>2.995053</v>
      </c>
      <c r="H64" s="32">
        <v>5.9378820000000001</v>
      </c>
    </row>
    <row r="65" spans="2:9" x14ac:dyDescent="0.3">
      <c r="B65" s="31">
        <v>45352</v>
      </c>
      <c r="C65" s="32">
        <v>4.0229889999999999</v>
      </c>
      <c r="D65" s="32">
        <v>1.632951</v>
      </c>
      <c r="E65" s="32">
        <v>5.8080629999999998</v>
      </c>
      <c r="F65" s="32">
        <v>4.0229889999999999</v>
      </c>
      <c r="G65" s="32">
        <v>1.621259</v>
      </c>
      <c r="H65" s="32">
        <v>5.8091330000000001</v>
      </c>
    </row>
    <row r="66" spans="2:9" x14ac:dyDescent="0.3">
      <c r="B66" s="31">
        <v>45444</v>
      </c>
      <c r="C66" s="32">
        <v>3.3306260000000001</v>
      </c>
      <c r="D66" s="32">
        <v>0.29163899999999998</v>
      </c>
      <c r="E66" s="32">
        <v>5.4126329999999996</v>
      </c>
      <c r="F66" s="32">
        <v>3.3306260000000001</v>
      </c>
      <c r="G66" s="32">
        <v>0.31810699999999997</v>
      </c>
      <c r="H66" s="32">
        <v>5.4146429999999999</v>
      </c>
    </row>
    <row r="67" spans="2:9" x14ac:dyDescent="0.3">
      <c r="B67" s="31">
        <v>45536</v>
      </c>
      <c r="C67" s="32">
        <v>2.1548280000000002</v>
      </c>
      <c r="D67" s="32">
        <v>-1.543053</v>
      </c>
      <c r="E67" s="32">
        <v>4.9357579999999999</v>
      </c>
      <c r="F67" s="32">
        <v>2.1548280000000002</v>
      </c>
      <c r="G67" s="32">
        <v>-1.544899</v>
      </c>
      <c r="H67" s="32">
        <v>4.934679</v>
      </c>
    </row>
    <row r="68" spans="2:9" x14ac:dyDescent="0.3">
      <c r="B68" s="31">
        <v>45627</v>
      </c>
      <c r="C68" s="32">
        <v>2.2239870000000002</v>
      </c>
      <c r="D68" s="32">
        <v>-1.08464</v>
      </c>
      <c r="E68" s="32">
        <v>4.5427499999999998</v>
      </c>
      <c r="F68" s="32">
        <v>2.2239870000000002</v>
      </c>
      <c r="G68" s="32">
        <v>-1.096797</v>
      </c>
      <c r="H68" s="32">
        <v>4.540616</v>
      </c>
    </row>
    <row r="69" spans="2:9" x14ac:dyDescent="0.3">
      <c r="B69" s="31">
        <v>45717</v>
      </c>
      <c r="C69" s="32">
        <v>2.5256509999999999</v>
      </c>
      <c r="D69" s="32">
        <v>0.33835599999999999</v>
      </c>
      <c r="E69" s="32">
        <v>3.9711989999999999</v>
      </c>
      <c r="F69" s="32">
        <v>2.5256509999999999</v>
      </c>
      <c r="G69" s="32">
        <v>0.32089000000000001</v>
      </c>
      <c r="H69" s="32">
        <v>3.9714990000000001</v>
      </c>
    </row>
    <row r="70" spans="2:9" x14ac:dyDescent="0.3">
      <c r="B70" s="31">
        <v>45809</v>
      </c>
      <c r="C70" s="32">
        <v>2.6729560000000001</v>
      </c>
      <c r="D70" s="32">
        <v>1.147861</v>
      </c>
      <c r="E70" s="32">
        <v>3.7221090000000001</v>
      </c>
      <c r="F70" s="32">
        <v>2.6729560000000001</v>
      </c>
      <c r="G70" s="32">
        <v>1.1824410000000001</v>
      </c>
      <c r="H70" s="32">
        <v>3.7256</v>
      </c>
    </row>
    <row r="71" spans="2:9" x14ac:dyDescent="0.3">
      <c r="B71" s="31">
        <v>45901</v>
      </c>
      <c r="C71" s="32">
        <v>3.046875</v>
      </c>
      <c r="D71" s="32">
        <v>2.228898</v>
      </c>
      <c r="E71" s="32">
        <v>3.5337890000000001</v>
      </c>
      <c r="F71" s="32">
        <v>3.046875</v>
      </c>
      <c r="G71" s="32">
        <v>2.2216879999999999</v>
      </c>
      <c r="H71" s="32">
        <v>3.532311</v>
      </c>
    </row>
    <row r="72" spans="2:9" x14ac:dyDescent="0.3">
      <c r="B72" s="31">
        <v>45992</v>
      </c>
      <c r="C72" s="32">
        <v>3.1080030000000001</v>
      </c>
      <c r="D72" s="32">
        <v>2.612314</v>
      </c>
      <c r="E72" s="32">
        <v>3.5277069999999999</v>
      </c>
      <c r="F72" s="32">
        <v>3.1080030000000001</v>
      </c>
      <c r="G72" s="32">
        <v>2.6024470000000002</v>
      </c>
      <c r="H72" s="32">
        <v>3.5250010000000001</v>
      </c>
    </row>
    <row r="73" spans="2:9" x14ac:dyDescent="0.3">
      <c r="B73" s="31">
        <v>46082</v>
      </c>
      <c r="C73" s="32">
        <v>3.0792920000000001</v>
      </c>
      <c r="D73" s="32">
        <v>2.513782</v>
      </c>
      <c r="E73" s="32">
        <v>3.4631759999999998</v>
      </c>
      <c r="F73" s="32">
        <v>3.0792920000000001</v>
      </c>
      <c r="G73" s="32">
        <v>2.5085169999999999</v>
      </c>
      <c r="H73" s="32">
        <v>3.4618820000000001</v>
      </c>
    </row>
    <row r="74" spans="2:9" x14ac:dyDescent="0.3">
      <c r="B74" s="31">
        <v>46174</v>
      </c>
      <c r="C74" s="32">
        <v>4.0581930000000002</v>
      </c>
      <c r="D74" s="32">
        <v>4.9082030000000003</v>
      </c>
      <c r="E74" s="32">
        <v>3.3751129999999998</v>
      </c>
      <c r="F74" s="98">
        <v>3.9603519999999999</v>
      </c>
      <c r="G74" s="98">
        <v>4.5994609999999998</v>
      </c>
      <c r="H74" s="98">
        <v>3.4355989999999998</v>
      </c>
      <c r="I74" s="99" t="s">
        <v>9</v>
      </c>
    </row>
    <row r="75" spans="2:9" x14ac:dyDescent="0.3">
      <c r="B75" s="31">
        <v>46266</v>
      </c>
      <c r="C75" s="98">
        <v>3.799461</v>
      </c>
      <c r="D75" s="98">
        <v>4.3139260000000004</v>
      </c>
      <c r="E75" s="98">
        <v>3.527822</v>
      </c>
      <c r="F75" s="32">
        <v>3.7002060000000001</v>
      </c>
      <c r="G75" s="32">
        <v>3.8664019999999999</v>
      </c>
      <c r="H75" s="32">
        <v>3.57748</v>
      </c>
    </row>
    <row r="76" spans="2:9" x14ac:dyDescent="0.3">
      <c r="B76" s="31">
        <v>46357</v>
      </c>
      <c r="C76" s="32">
        <v>3.5051420000000002</v>
      </c>
      <c r="D76" s="32">
        <v>3.6952820000000002</v>
      </c>
      <c r="E76" s="32">
        <v>3.3294429999999999</v>
      </c>
      <c r="F76" s="32">
        <v>3.1985790000000001</v>
      </c>
      <c r="G76" s="32">
        <v>2.9516979999999999</v>
      </c>
      <c r="H76" s="32">
        <v>3.3107199999999999</v>
      </c>
    </row>
    <row r="77" spans="2:9" x14ac:dyDescent="0.3">
      <c r="B77" s="31">
        <v>46447</v>
      </c>
      <c r="C77" s="32">
        <v>2.9918019999999999</v>
      </c>
      <c r="D77" s="32">
        <v>2.779379</v>
      </c>
      <c r="E77" s="32">
        <v>3.2410510000000001</v>
      </c>
      <c r="F77" s="32">
        <v>2.7448440000000001</v>
      </c>
      <c r="G77" s="32">
        <v>2.1984270000000001</v>
      </c>
      <c r="H77" s="32">
        <v>3.1468859999999999</v>
      </c>
    </row>
    <row r="78" spans="2:9" x14ac:dyDescent="0.3">
      <c r="B78" s="31">
        <v>46539</v>
      </c>
      <c r="C78" s="32">
        <v>1.8506260000000001</v>
      </c>
      <c r="D78" s="32">
        <v>0.14536199999999999</v>
      </c>
      <c r="E78" s="32">
        <v>3.1509559999999999</v>
      </c>
      <c r="F78" s="32">
        <v>1.6006750000000001</v>
      </c>
      <c r="G78" s="32">
        <v>-0.18886</v>
      </c>
      <c r="H78" s="32">
        <v>2.9657</v>
      </c>
    </row>
    <row r="79" spans="2:9" x14ac:dyDescent="0.3">
      <c r="B79" s="31">
        <v>46631</v>
      </c>
      <c r="C79" s="32">
        <v>1.8137570000000001</v>
      </c>
      <c r="D79" s="32">
        <v>0.39683200000000002</v>
      </c>
      <c r="E79" s="32">
        <v>2.8923760000000001</v>
      </c>
      <c r="F79" s="32">
        <v>1.7190890000000001</v>
      </c>
      <c r="G79" s="32">
        <v>0.41826999999999998</v>
      </c>
      <c r="H79" s="32">
        <v>2.7086229999999998</v>
      </c>
    </row>
    <row r="80" spans="2:9" x14ac:dyDescent="0.3">
      <c r="B80" s="31">
        <v>46722</v>
      </c>
      <c r="C80" s="32">
        <v>1.7925</v>
      </c>
      <c r="D80" s="32">
        <v>0.33898</v>
      </c>
      <c r="E80" s="32">
        <v>2.8992819999999999</v>
      </c>
      <c r="F80" s="32">
        <v>1.9074260000000001</v>
      </c>
      <c r="G80" s="32">
        <v>0.75439500000000004</v>
      </c>
      <c r="H80" s="32">
        <v>2.7837369999999999</v>
      </c>
    </row>
    <row r="81" spans="2:8" x14ac:dyDescent="0.3">
      <c r="B81" s="31">
        <v>46813</v>
      </c>
      <c r="C81" s="32">
        <v>1.924498</v>
      </c>
      <c r="D81" s="32">
        <v>0.69661300000000004</v>
      </c>
      <c r="E81" s="32">
        <v>2.8581780000000001</v>
      </c>
      <c r="F81" s="32">
        <v>2.0319989999999999</v>
      </c>
      <c r="G81" s="32">
        <v>1.0067649999999999</v>
      </c>
      <c r="H81" s="32">
        <v>2.810559</v>
      </c>
    </row>
    <row r="82" spans="2:8" x14ac:dyDescent="0.3">
      <c r="B82" s="31">
        <v>46905</v>
      </c>
      <c r="C82" s="32">
        <v>1.996267</v>
      </c>
      <c r="D82" s="32">
        <v>0.86374700000000004</v>
      </c>
      <c r="E82" s="32">
        <v>2.8568899999999999</v>
      </c>
      <c r="F82" s="32">
        <v>2.0852710000000001</v>
      </c>
      <c r="G82" s="32">
        <v>1.0924609999999999</v>
      </c>
      <c r="H82" s="32">
        <v>2.8390529999999998</v>
      </c>
    </row>
    <row r="83" spans="2:8" x14ac:dyDescent="0.3">
      <c r="B83" s="31">
        <v>46997</v>
      </c>
      <c r="C83" s="32">
        <v>2.0426419999999998</v>
      </c>
      <c r="D83" s="32">
        <v>0.97240400000000005</v>
      </c>
      <c r="E83" s="32">
        <v>2.8556080000000001</v>
      </c>
      <c r="F83" s="32">
        <v>2.1072540000000002</v>
      </c>
      <c r="G83" s="32">
        <v>1.100759</v>
      </c>
      <c r="H83" s="32">
        <v>2.8714919999999999</v>
      </c>
    </row>
    <row r="84" spans="2:8" x14ac:dyDescent="0.3">
      <c r="B84" s="31">
        <v>47088</v>
      </c>
      <c r="C84" s="32">
        <v>2.0940050000000001</v>
      </c>
      <c r="D84" s="32">
        <v>1.074247</v>
      </c>
      <c r="E84" s="32">
        <v>2.8683869999999998</v>
      </c>
      <c r="F84" s="32">
        <v>2.1326890000000001</v>
      </c>
      <c r="G84" s="32">
        <v>1.121402</v>
      </c>
      <c r="H84" s="32">
        <v>2.9005869999999998</v>
      </c>
    </row>
    <row r="85" spans="2:8" x14ac:dyDescent="0.3">
      <c r="B85" s="31">
        <v>47178</v>
      </c>
      <c r="C85" s="32">
        <v>2.0991689999999998</v>
      </c>
      <c r="D85" s="32">
        <v>1.069731</v>
      </c>
      <c r="E85" s="32">
        <v>2.8809480000000001</v>
      </c>
      <c r="F85" s="32">
        <v>2.1156199999999998</v>
      </c>
      <c r="G85" s="32">
        <v>1.0525420000000001</v>
      </c>
      <c r="H85" s="32">
        <v>2.9231210000000001</v>
      </c>
    </row>
    <row r="86" spans="2:8" x14ac:dyDescent="0.3">
      <c r="B86" s="31">
        <v>47270</v>
      </c>
      <c r="C86" s="32">
        <v>2.0933730000000002</v>
      </c>
      <c r="D86" s="32">
        <v>1.0324709999999999</v>
      </c>
      <c r="E86" s="32">
        <v>2.899213</v>
      </c>
      <c r="F86" s="32">
        <v>2.1006070000000001</v>
      </c>
      <c r="G86" s="32">
        <v>0.99766699999999997</v>
      </c>
      <c r="H86" s="32">
        <v>2.9386060000000001</v>
      </c>
    </row>
    <row r="87" spans="2:8" x14ac:dyDescent="0.3">
      <c r="B87" s="31">
        <v>47362</v>
      </c>
      <c r="C87" s="32">
        <v>2.0890070000000001</v>
      </c>
      <c r="D87" s="32">
        <v>0.99854100000000001</v>
      </c>
      <c r="E87" s="32">
        <v>2.917462</v>
      </c>
      <c r="F87" s="32">
        <v>2.086185</v>
      </c>
      <c r="G87" s="32">
        <v>0.95193700000000003</v>
      </c>
      <c r="H87" s="32">
        <v>2.9481480000000002</v>
      </c>
    </row>
    <row r="88" spans="2:8" x14ac:dyDescent="0.3">
      <c r="B88" s="31">
        <v>47453</v>
      </c>
      <c r="C88" s="32">
        <v>2.0826220000000002</v>
      </c>
      <c r="D88" s="32">
        <v>0.96746399999999999</v>
      </c>
      <c r="E88" s="32">
        <v>2.9299740000000001</v>
      </c>
      <c r="F88" s="32">
        <v>2.070532</v>
      </c>
      <c r="G88" s="32">
        <v>0.91300400000000004</v>
      </c>
      <c r="H88" s="32">
        <v>2.9503219999999999</v>
      </c>
    </row>
    <row r="89" spans="2:8" x14ac:dyDescent="0.3">
      <c r="B89" s="31">
        <v>47543</v>
      </c>
      <c r="C89" s="32">
        <v>2.0741459999999998</v>
      </c>
      <c r="D89" s="32">
        <v>0.94138500000000003</v>
      </c>
      <c r="E89" s="32">
        <v>2.9349729999999998</v>
      </c>
      <c r="F89" s="32">
        <v>2.0525980000000001</v>
      </c>
      <c r="G89" s="32">
        <v>0.87948499999999996</v>
      </c>
      <c r="H89" s="32">
        <v>2.9443250000000001</v>
      </c>
    </row>
    <row r="90" spans="2:8" x14ac:dyDescent="0.3">
      <c r="B90" s="31">
        <v>47635</v>
      </c>
      <c r="C90" s="32">
        <v>2.0633900000000001</v>
      </c>
      <c r="D90" s="32">
        <v>0.91960299999999995</v>
      </c>
      <c r="E90" s="32">
        <v>2.9326599999999998</v>
      </c>
      <c r="F90" s="32">
        <v>2.032467</v>
      </c>
      <c r="G90" s="32">
        <v>0.85032099999999999</v>
      </c>
      <c r="H90" s="32">
        <v>2.9311150000000001</v>
      </c>
    </row>
    <row r="91" spans="2:8" x14ac:dyDescent="0.3">
      <c r="B91" s="31">
        <v>47727</v>
      </c>
      <c r="C91" s="32">
        <v>2.0515639999999999</v>
      </c>
      <c r="D91" s="32">
        <v>0.901474</v>
      </c>
      <c r="E91" s="32">
        <v>2.9256609999999998</v>
      </c>
      <c r="F91" s="32"/>
      <c r="G91" s="32"/>
      <c r="H91" s="32"/>
    </row>
    <row r="92" spans="2:8" x14ac:dyDescent="0.3">
      <c r="B92" s="31">
        <v>47818</v>
      </c>
      <c r="C92" s="32">
        <v>2.0393979999999998</v>
      </c>
      <c r="D92" s="32">
        <v>0.88650099999999998</v>
      </c>
      <c r="E92" s="32">
        <v>2.9156439999999999</v>
      </c>
      <c r="F92" s="32"/>
      <c r="G92" s="32"/>
      <c r="H92" s="32"/>
    </row>
    <row r="93" spans="2:8" x14ac:dyDescent="0.3">
      <c r="B93" s="31">
        <v>47908</v>
      </c>
      <c r="C93" s="32">
        <v>2.0274390000000002</v>
      </c>
      <c r="D93" s="32">
        <v>0.87432200000000004</v>
      </c>
      <c r="E93" s="32">
        <v>2.9038539999999999</v>
      </c>
      <c r="F93" s="32"/>
      <c r="G93" s="32"/>
      <c r="H93" s="32"/>
    </row>
    <row r="94" spans="2:8" x14ac:dyDescent="0.3">
      <c r="B94" s="31">
        <v>48000</v>
      </c>
      <c r="C94" s="32">
        <v>2.0161730000000002</v>
      </c>
      <c r="D94" s="32">
        <v>0.86469099999999999</v>
      </c>
      <c r="E94" s="32">
        <v>2.891337</v>
      </c>
      <c r="F94" s="32"/>
      <c r="G94" s="32"/>
      <c r="H94" s="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E7D5-7EE8-4277-8811-C2EB99DD2C38}">
  <sheetPr codeName="Sheet15"/>
  <dimension ref="B1:J999"/>
  <sheetViews>
    <sheetView topLeftCell="A54" workbookViewId="0">
      <selection activeCell="D66" sqref="D66"/>
    </sheetView>
  </sheetViews>
  <sheetFormatPr defaultColWidth="8.625" defaultRowHeight="16.5" x14ac:dyDescent="0.3"/>
  <cols>
    <col min="1" max="1" width="4.625" style="57" customWidth="1"/>
    <col min="2" max="2" width="8.625" style="57"/>
    <col min="3" max="7" width="15.625" style="57" customWidth="1"/>
    <col min="8" max="16384" width="8.625" style="57"/>
  </cols>
  <sheetData>
    <row r="1" spans="2:8" x14ac:dyDescent="0.3">
      <c r="B1" s="8" t="s">
        <v>178</v>
      </c>
      <c r="C1" s="9"/>
      <c r="D1" s="9"/>
      <c r="E1" s="9"/>
      <c r="F1" s="9"/>
      <c r="G1" s="9"/>
    </row>
    <row r="2" spans="2:8" x14ac:dyDescent="0.3">
      <c r="B2" s="9" t="s">
        <v>179</v>
      </c>
      <c r="C2" s="9"/>
      <c r="D2" s="9"/>
      <c r="E2" s="9"/>
      <c r="F2" s="9"/>
      <c r="G2" s="9"/>
    </row>
    <row r="4" spans="2:8" ht="33" x14ac:dyDescent="0.3">
      <c r="B4" s="93"/>
      <c r="C4" s="268" t="s">
        <v>180</v>
      </c>
      <c r="D4" s="268" t="s">
        <v>181</v>
      </c>
      <c r="E4" s="268" t="s">
        <v>182</v>
      </c>
      <c r="F4" s="28" t="s">
        <v>574</v>
      </c>
      <c r="G4" s="268" t="s">
        <v>183</v>
      </c>
      <c r="H4" s="269"/>
    </row>
    <row r="5" spans="2:8" x14ac:dyDescent="0.3">
      <c r="B5" s="93"/>
      <c r="C5" s="270" t="s">
        <v>184</v>
      </c>
      <c r="D5" s="270" t="s">
        <v>184</v>
      </c>
      <c r="E5" s="270" t="s">
        <v>184</v>
      </c>
      <c r="F5" s="270" t="s">
        <v>184</v>
      </c>
      <c r="G5" s="270" t="s">
        <v>184</v>
      </c>
    </row>
    <row r="6" spans="2:8" x14ac:dyDescent="0.3">
      <c r="B6" s="271">
        <v>44562</v>
      </c>
      <c r="C6" s="272">
        <v>86.505240000000001</v>
      </c>
      <c r="D6" s="272"/>
      <c r="E6" s="273"/>
      <c r="G6" s="273"/>
    </row>
    <row r="7" spans="2:8" x14ac:dyDescent="0.3">
      <c r="B7" s="271">
        <v>44593</v>
      </c>
      <c r="C7" s="272">
        <v>97.129000000000005</v>
      </c>
      <c r="D7" s="272"/>
      <c r="E7" s="273"/>
      <c r="G7" s="273"/>
    </row>
    <row r="8" spans="2:8" x14ac:dyDescent="0.3">
      <c r="B8" s="271">
        <v>44621</v>
      </c>
      <c r="C8" s="272">
        <v>117.2452</v>
      </c>
      <c r="D8" s="272"/>
      <c r="E8" s="273"/>
      <c r="G8" s="273"/>
    </row>
    <row r="9" spans="2:8" x14ac:dyDescent="0.3">
      <c r="B9" s="271">
        <v>44652</v>
      </c>
      <c r="C9" s="272">
        <v>104.5753</v>
      </c>
      <c r="D9" s="272"/>
      <c r="E9" s="273"/>
      <c r="G9" s="273"/>
    </row>
    <row r="10" spans="2:8" x14ac:dyDescent="0.3">
      <c r="B10" s="271">
        <v>44682</v>
      </c>
      <c r="C10" s="272">
        <v>113.33759999999999</v>
      </c>
      <c r="D10" s="272"/>
      <c r="E10" s="273"/>
      <c r="G10" s="273"/>
    </row>
    <row r="11" spans="2:8" x14ac:dyDescent="0.3">
      <c r="B11" s="271">
        <v>44713</v>
      </c>
      <c r="C11" s="272">
        <v>122.711</v>
      </c>
      <c r="D11" s="272"/>
      <c r="E11" s="273"/>
      <c r="G11" s="273"/>
    </row>
    <row r="12" spans="2:8" x14ac:dyDescent="0.3">
      <c r="B12" s="271">
        <v>44743</v>
      </c>
      <c r="C12" s="272">
        <v>111.92570000000001</v>
      </c>
      <c r="D12" s="272"/>
      <c r="E12" s="273"/>
      <c r="G12" s="273"/>
    </row>
    <row r="13" spans="2:8" x14ac:dyDescent="0.3">
      <c r="B13" s="271">
        <v>44774</v>
      </c>
      <c r="C13" s="272">
        <v>100.4464</v>
      </c>
      <c r="D13" s="272"/>
      <c r="E13" s="273"/>
      <c r="G13" s="273"/>
    </row>
    <row r="14" spans="2:8" x14ac:dyDescent="0.3">
      <c r="B14" s="271">
        <v>44805</v>
      </c>
      <c r="C14" s="272">
        <v>89.764759999999995</v>
      </c>
      <c r="D14" s="272"/>
      <c r="E14" s="273"/>
      <c r="G14" s="273"/>
    </row>
    <row r="15" spans="2:8" x14ac:dyDescent="0.3">
      <c r="B15" s="271">
        <v>44835</v>
      </c>
      <c r="C15" s="272">
        <v>93.331900000000005</v>
      </c>
      <c r="D15" s="272"/>
      <c r="E15" s="273"/>
      <c r="G15" s="273"/>
    </row>
    <row r="16" spans="2:8" x14ac:dyDescent="0.3">
      <c r="B16" s="271">
        <v>44866</v>
      </c>
      <c r="C16" s="272">
        <v>91.415450000000007</v>
      </c>
      <c r="D16" s="272"/>
      <c r="E16" s="273"/>
      <c r="G16" s="273"/>
    </row>
    <row r="17" spans="2:7" x14ac:dyDescent="0.3">
      <c r="B17" s="271">
        <v>44896</v>
      </c>
      <c r="C17" s="272">
        <v>80.924000000000007</v>
      </c>
      <c r="D17" s="272"/>
      <c r="E17" s="273"/>
      <c r="G17" s="273"/>
    </row>
    <row r="18" spans="2:7" x14ac:dyDescent="0.3">
      <c r="B18" s="271">
        <v>44927</v>
      </c>
      <c r="C18" s="272">
        <v>82.501429999999999</v>
      </c>
      <c r="D18" s="272"/>
      <c r="E18" s="273"/>
      <c r="G18" s="273"/>
    </row>
    <row r="19" spans="2:7" x14ac:dyDescent="0.3">
      <c r="B19" s="271">
        <v>44958</v>
      </c>
      <c r="C19" s="272">
        <v>82.584999999999994</v>
      </c>
      <c r="D19" s="272"/>
      <c r="E19" s="273"/>
      <c r="G19" s="273"/>
    </row>
    <row r="20" spans="2:7" x14ac:dyDescent="0.3">
      <c r="B20" s="271">
        <v>44986</v>
      </c>
      <c r="C20" s="272">
        <v>78.434349999999995</v>
      </c>
      <c r="D20" s="272"/>
      <c r="E20" s="273"/>
      <c r="G20" s="273"/>
    </row>
    <row r="21" spans="2:7" x14ac:dyDescent="0.3">
      <c r="B21" s="271">
        <v>45017</v>
      </c>
      <c r="C21" s="272">
        <v>84.638329999999996</v>
      </c>
      <c r="D21" s="272"/>
      <c r="E21" s="273"/>
      <c r="G21" s="273"/>
    </row>
    <row r="22" spans="2:7" x14ac:dyDescent="0.3">
      <c r="B22" s="271">
        <v>45047</v>
      </c>
      <c r="C22" s="272">
        <v>75.465999999999994</v>
      </c>
      <c r="D22" s="272"/>
      <c r="E22" s="273"/>
      <c r="G22" s="273"/>
    </row>
    <row r="23" spans="2:7" x14ac:dyDescent="0.3">
      <c r="B23" s="271">
        <v>45078</v>
      </c>
      <c r="C23" s="272">
        <v>74.839089999999999</v>
      </c>
      <c r="D23" s="272"/>
      <c r="E23" s="273"/>
      <c r="G23" s="273"/>
    </row>
    <row r="24" spans="2:7" x14ac:dyDescent="0.3">
      <c r="B24" s="271">
        <v>45108</v>
      </c>
      <c r="C24" s="272">
        <v>80.108099999999993</v>
      </c>
      <c r="D24" s="272"/>
      <c r="E24" s="273"/>
      <c r="G24" s="273"/>
    </row>
    <row r="25" spans="2:7" x14ac:dyDescent="0.3">
      <c r="B25" s="271">
        <v>45139</v>
      </c>
      <c r="C25" s="272">
        <v>86.147729999999996</v>
      </c>
      <c r="D25" s="272"/>
      <c r="E25" s="273"/>
      <c r="G25" s="273"/>
    </row>
    <row r="26" spans="2:7" x14ac:dyDescent="0.3">
      <c r="B26" s="271">
        <v>45170</v>
      </c>
      <c r="C26" s="272">
        <v>93.722380000000001</v>
      </c>
      <c r="D26" s="272"/>
      <c r="E26" s="273"/>
      <c r="G26" s="273"/>
    </row>
    <row r="27" spans="2:7" x14ac:dyDescent="0.3">
      <c r="B27" s="271">
        <v>45200</v>
      </c>
      <c r="C27" s="272">
        <v>90.595910000000003</v>
      </c>
      <c r="D27" s="272"/>
      <c r="E27" s="273"/>
      <c r="G27" s="273"/>
    </row>
    <row r="28" spans="2:7" x14ac:dyDescent="0.3">
      <c r="B28" s="271">
        <v>45231</v>
      </c>
      <c r="C28" s="272">
        <v>82.94</v>
      </c>
      <c r="D28" s="272"/>
      <c r="E28" s="273"/>
      <c r="G28" s="273"/>
    </row>
    <row r="29" spans="2:7" x14ac:dyDescent="0.3">
      <c r="B29" s="271">
        <v>45261</v>
      </c>
      <c r="C29" s="272">
        <v>77.631050000000002</v>
      </c>
      <c r="D29" s="272"/>
      <c r="E29" s="273"/>
      <c r="G29" s="273"/>
    </row>
    <row r="30" spans="2:7" x14ac:dyDescent="0.3">
      <c r="B30" s="271">
        <v>45292</v>
      </c>
      <c r="C30" s="272">
        <v>80.124089999999995</v>
      </c>
      <c r="D30" s="272"/>
      <c r="E30" s="273"/>
      <c r="G30" s="273"/>
    </row>
    <row r="31" spans="2:7" x14ac:dyDescent="0.3">
      <c r="B31" s="271">
        <v>45323</v>
      </c>
      <c r="C31" s="272">
        <v>83.478099999999998</v>
      </c>
      <c r="D31" s="272"/>
      <c r="E31" s="273"/>
      <c r="G31" s="273"/>
    </row>
    <row r="32" spans="2:7" x14ac:dyDescent="0.3">
      <c r="B32" s="271">
        <v>45352</v>
      </c>
      <c r="C32" s="272">
        <v>85.408500000000004</v>
      </c>
      <c r="D32" s="272"/>
      <c r="E32" s="273"/>
      <c r="G32" s="273"/>
    </row>
    <row r="33" spans="2:7" x14ac:dyDescent="0.3">
      <c r="B33" s="271">
        <v>45383</v>
      </c>
      <c r="C33" s="272">
        <v>89.938100000000006</v>
      </c>
      <c r="D33" s="272"/>
      <c r="E33" s="273"/>
      <c r="G33" s="273"/>
    </row>
    <row r="34" spans="2:7" x14ac:dyDescent="0.3">
      <c r="B34" s="271">
        <v>45413</v>
      </c>
      <c r="C34" s="272">
        <v>81.746189999999999</v>
      </c>
      <c r="D34" s="272"/>
      <c r="E34" s="273"/>
      <c r="G34" s="273"/>
    </row>
    <row r="35" spans="2:7" x14ac:dyDescent="0.3">
      <c r="B35" s="271">
        <v>45444</v>
      </c>
      <c r="C35" s="272">
        <v>82.245999999999995</v>
      </c>
      <c r="D35" s="272"/>
      <c r="E35" s="273"/>
      <c r="G35" s="273"/>
    </row>
    <row r="36" spans="2:7" x14ac:dyDescent="0.3">
      <c r="B36" s="271">
        <v>45474</v>
      </c>
      <c r="C36" s="272">
        <v>85.153040000000004</v>
      </c>
      <c r="D36" s="272"/>
      <c r="E36" s="273"/>
      <c r="G36" s="273"/>
    </row>
    <row r="37" spans="2:7" x14ac:dyDescent="0.3">
      <c r="B37" s="271">
        <v>45505</v>
      </c>
      <c r="C37" s="272">
        <v>80.355239999999995</v>
      </c>
      <c r="D37" s="272"/>
      <c r="E37" s="273"/>
      <c r="G37" s="273"/>
    </row>
    <row r="38" spans="2:7" x14ac:dyDescent="0.3">
      <c r="B38" s="271">
        <v>45536</v>
      </c>
      <c r="C38" s="272">
        <v>74.016670000000005</v>
      </c>
      <c r="D38" s="272"/>
      <c r="E38" s="273"/>
      <c r="G38" s="273"/>
    </row>
    <row r="39" spans="2:7" x14ac:dyDescent="0.3">
      <c r="B39" s="271">
        <v>45566</v>
      </c>
      <c r="C39" s="272">
        <v>75.63261</v>
      </c>
      <c r="D39" s="272"/>
      <c r="E39" s="273"/>
      <c r="G39" s="273"/>
    </row>
    <row r="40" spans="2:7" x14ac:dyDescent="0.3">
      <c r="B40" s="271">
        <v>45597</v>
      </c>
      <c r="C40" s="272">
        <v>74.345240000000004</v>
      </c>
      <c r="D40" s="272"/>
      <c r="E40" s="273"/>
      <c r="G40" s="273"/>
    </row>
    <row r="41" spans="2:7" x14ac:dyDescent="0.3">
      <c r="B41" s="271">
        <v>45627</v>
      </c>
      <c r="C41" s="272">
        <v>73.859499999999997</v>
      </c>
      <c r="D41" s="272"/>
      <c r="E41" s="273"/>
      <c r="G41" s="273"/>
    </row>
    <row r="42" spans="2:7" x14ac:dyDescent="0.3">
      <c r="B42" s="271">
        <v>45658</v>
      </c>
      <c r="C42" s="272">
        <v>79.270449999999997</v>
      </c>
      <c r="D42" s="272"/>
      <c r="E42" s="273"/>
      <c r="G42" s="273"/>
    </row>
    <row r="43" spans="2:7" x14ac:dyDescent="0.3">
      <c r="B43" s="271">
        <v>45689</v>
      </c>
      <c r="C43" s="272">
        <v>75.438000000000002</v>
      </c>
      <c r="D43" s="272"/>
      <c r="E43" s="273"/>
      <c r="G43" s="273"/>
    </row>
    <row r="44" spans="2:7" x14ac:dyDescent="0.3">
      <c r="B44" s="271">
        <v>45717</v>
      </c>
      <c r="C44" s="272">
        <v>72.732860000000002</v>
      </c>
      <c r="D44" s="272"/>
      <c r="E44" s="273"/>
      <c r="G44" s="273"/>
    </row>
    <row r="45" spans="2:7" x14ac:dyDescent="0.3">
      <c r="B45" s="271">
        <v>45748</v>
      </c>
      <c r="C45" s="272">
        <v>68.134500000000003</v>
      </c>
      <c r="D45" s="272"/>
      <c r="E45" s="273"/>
      <c r="G45" s="273"/>
    </row>
    <row r="46" spans="2:7" x14ac:dyDescent="0.3">
      <c r="B46" s="271">
        <v>45778</v>
      </c>
      <c r="C46" s="272">
        <v>64.453000000000003</v>
      </c>
      <c r="D46" s="272"/>
      <c r="E46" s="273"/>
      <c r="G46" s="273"/>
    </row>
    <row r="47" spans="2:7" x14ac:dyDescent="0.3">
      <c r="B47" s="271">
        <v>45809</v>
      </c>
      <c r="C47" s="272">
        <v>71.444760000000002</v>
      </c>
      <c r="D47" s="272"/>
      <c r="E47" s="273"/>
      <c r="G47" s="273"/>
    </row>
    <row r="48" spans="2:7" x14ac:dyDescent="0.3">
      <c r="B48" s="271">
        <v>45839</v>
      </c>
      <c r="C48" s="272">
        <v>71.041300000000007</v>
      </c>
      <c r="D48" s="272"/>
      <c r="E48" s="273"/>
      <c r="G48" s="273"/>
    </row>
    <row r="49" spans="2:7" x14ac:dyDescent="0.3">
      <c r="B49" s="271">
        <v>45870</v>
      </c>
      <c r="C49" s="272">
        <v>67.87</v>
      </c>
      <c r="D49" s="272"/>
      <c r="E49" s="273"/>
      <c r="G49" s="273"/>
    </row>
    <row r="50" spans="2:7" x14ac:dyDescent="0.3">
      <c r="B50" s="271">
        <v>45901</v>
      </c>
      <c r="C50" s="272">
        <v>67.98545</v>
      </c>
      <c r="D50" s="272"/>
      <c r="E50" s="273"/>
      <c r="G50" s="273"/>
    </row>
    <row r="51" spans="2:7" x14ac:dyDescent="0.3">
      <c r="B51" s="271">
        <v>45931</v>
      </c>
      <c r="C51" s="272">
        <v>64.543480000000002</v>
      </c>
      <c r="D51" s="272"/>
      <c r="E51" s="273"/>
      <c r="G51" s="273"/>
    </row>
    <row r="52" spans="2:7" x14ac:dyDescent="0.3">
      <c r="B52" s="271">
        <v>45962</v>
      </c>
      <c r="C52" s="272">
        <v>63.796999999999997</v>
      </c>
      <c r="D52" s="272"/>
      <c r="E52" s="273"/>
      <c r="G52" s="273"/>
    </row>
    <row r="53" spans="2:7" x14ac:dyDescent="0.3">
      <c r="B53" s="271">
        <v>45992</v>
      </c>
      <c r="C53" s="272">
        <v>62.544289999999997</v>
      </c>
      <c r="D53" s="272"/>
      <c r="E53" s="273"/>
      <c r="G53" s="273"/>
    </row>
    <row r="54" spans="2:7" x14ac:dyDescent="0.3">
      <c r="B54" s="271">
        <v>46023</v>
      </c>
      <c r="C54" s="272">
        <v>66.602379999999997</v>
      </c>
      <c r="D54" s="272"/>
      <c r="E54" s="273"/>
      <c r="G54" s="273"/>
    </row>
    <row r="55" spans="2:7" x14ac:dyDescent="0.3">
      <c r="B55" s="271">
        <v>46054</v>
      </c>
      <c r="C55" s="272">
        <v>70.887</v>
      </c>
      <c r="D55" s="272"/>
      <c r="E55" s="273"/>
      <c r="G55" s="273"/>
    </row>
    <row r="56" spans="2:7" x14ac:dyDescent="0.3">
      <c r="B56" s="271">
        <v>46082</v>
      </c>
      <c r="C56" s="272">
        <v>103.1345</v>
      </c>
      <c r="D56" s="272"/>
      <c r="E56" s="273"/>
      <c r="G56" s="273"/>
    </row>
    <row r="57" spans="2:7" x14ac:dyDescent="0.3">
      <c r="B57" s="271">
        <v>46113</v>
      </c>
      <c r="C57" s="272">
        <v>117.28749999999999</v>
      </c>
      <c r="D57" s="272"/>
      <c r="E57" s="273"/>
      <c r="G57" s="273"/>
    </row>
    <row r="58" spans="2:7" x14ac:dyDescent="0.3">
      <c r="B58" s="271">
        <v>46143</v>
      </c>
      <c r="C58" s="272">
        <v>107.13947368421</v>
      </c>
      <c r="D58" s="272"/>
      <c r="E58" s="274"/>
      <c r="G58" s="66"/>
    </row>
    <row r="59" spans="2:7" x14ac:dyDescent="0.3">
      <c r="B59" s="271">
        <v>46174</v>
      </c>
      <c r="C59" s="272">
        <v>85.399090909090901</v>
      </c>
      <c r="D59" s="273">
        <v>95.48</v>
      </c>
      <c r="E59" s="274"/>
      <c r="G59" s="66"/>
    </row>
    <row r="60" spans="2:7" x14ac:dyDescent="0.3">
      <c r="B60" s="271">
        <v>46204</v>
      </c>
      <c r="C60" s="275">
        <v>83.758695652173898</v>
      </c>
      <c r="D60" s="273"/>
      <c r="E60" s="272"/>
      <c r="G60" s="66"/>
    </row>
    <row r="61" spans="2:7" x14ac:dyDescent="0.3">
      <c r="B61" s="271">
        <v>46235</v>
      </c>
      <c r="C61" s="272">
        <v>91.075999999999993</v>
      </c>
      <c r="D61" s="273">
        <v>87.2</v>
      </c>
      <c r="E61" s="272"/>
      <c r="G61" s="66"/>
    </row>
    <row r="62" spans="2:7" x14ac:dyDescent="0.3">
      <c r="B62" s="271">
        <v>46266</v>
      </c>
      <c r="C62" s="273"/>
      <c r="D62" s="273"/>
      <c r="E62" s="272"/>
      <c r="G62" s="66"/>
    </row>
    <row r="63" spans="2:7" x14ac:dyDescent="0.3">
      <c r="B63" s="271">
        <v>46296</v>
      </c>
      <c r="C63" s="273"/>
      <c r="D63" s="273"/>
      <c r="E63" s="272">
        <v>79.36</v>
      </c>
      <c r="F63" s="66">
        <v>107.53</v>
      </c>
      <c r="G63" s="66">
        <v>91.02</v>
      </c>
    </row>
    <row r="64" spans="2:7" x14ac:dyDescent="0.3">
      <c r="B64" s="271">
        <v>46327</v>
      </c>
      <c r="C64" s="273"/>
      <c r="D64" s="273">
        <v>81.92</v>
      </c>
      <c r="E64" s="272">
        <v>78.084999999999994</v>
      </c>
      <c r="F64" s="66">
        <v>107.58</v>
      </c>
      <c r="G64" s="66">
        <v>89.215000000000003</v>
      </c>
    </row>
    <row r="65" spans="2:10" x14ac:dyDescent="0.3">
      <c r="B65" s="271">
        <v>46357</v>
      </c>
      <c r="C65" s="273"/>
      <c r="D65" s="273"/>
      <c r="E65" s="272">
        <v>76.81</v>
      </c>
      <c r="F65" s="66">
        <v>102.04</v>
      </c>
      <c r="G65" s="66">
        <v>87.41</v>
      </c>
    </row>
    <row r="66" spans="2:10" x14ac:dyDescent="0.3">
      <c r="B66" s="271">
        <v>46388</v>
      </c>
      <c r="C66" s="273"/>
      <c r="D66" s="273"/>
      <c r="E66" s="272">
        <v>76.13</v>
      </c>
      <c r="F66" s="66">
        <v>98.36</v>
      </c>
      <c r="G66" s="66">
        <v>85.88</v>
      </c>
    </row>
    <row r="67" spans="2:10" x14ac:dyDescent="0.3">
      <c r="B67" s="271">
        <v>46419</v>
      </c>
      <c r="C67" s="273"/>
      <c r="D67" s="273"/>
      <c r="E67" s="272">
        <v>75.449999999999903</v>
      </c>
      <c r="F67" s="66">
        <v>94.68</v>
      </c>
      <c r="G67" s="66">
        <v>84.35</v>
      </c>
    </row>
    <row r="68" spans="2:10" x14ac:dyDescent="0.3">
      <c r="B68" s="271">
        <v>46447</v>
      </c>
      <c r="C68" s="273"/>
      <c r="D68" s="273"/>
      <c r="E68" s="272">
        <v>74.77</v>
      </c>
      <c r="F68" s="66">
        <v>91</v>
      </c>
      <c r="G68" s="66">
        <v>82.819999999999894</v>
      </c>
    </row>
    <row r="69" spans="2:10" x14ac:dyDescent="0.3">
      <c r="B69" s="271">
        <v>46478</v>
      </c>
      <c r="C69" s="273"/>
      <c r="D69" s="273"/>
      <c r="E69" s="272">
        <v>74.431666666666601</v>
      </c>
      <c r="F69" s="66">
        <v>89.305000000000007</v>
      </c>
      <c r="G69" s="66">
        <v>82.0683333333333</v>
      </c>
    </row>
    <row r="70" spans="2:10" x14ac:dyDescent="0.3">
      <c r="B70" s="271">
        <v>46508</v>
      </c>
      <c r="C70" s="273"/>
      <c r="D70" s="273">
        <v>77.08</v>
      </c>
      <c r="E70" s="272">
        <v>74.093333333333305</v>
      </c>
      <c r="F70" s="66">
        <v>87.61</v>
      </c>
      <c r="G70" s="66">
        <v>81.316666666666606</v>
      </c>
    </row>
    <row r="71" spans="2:10" x14ac:dyDescent="0.3">
      <c r="B71" s="271">
        <v>46539</v>
      </c>
      <c r="C71" s="273"/>
      <c r="D71" s="273"/>
      <c r="E71" s="272">
        <v>73.754999999999995</v>
      </c>
      <c r="F71" s="66">
        <v>85.914999999999907</v>
      </c>
      <c r="G71" s="66">
        <v>80.564999999999998</v>
      </c>
    </row>
    <row r="72" spans="2:10" x14ac:dyDescent="0.3">
      <c r="B72" s="271">
        <v>46569</v>
      </c>
      <c r="C72" s="273"/>
      <c r="D72" s="273"/>
      <c r="E72" s="272">
        <v>73.4166666666666</v>
      </c>
      <c r="F72" s="66">
        <v>84.22</v>
      </c>
      <c r="G72" s="66">
        <v>79.813333333333304</v>
      </c>
    </row>
    <row r="73" spans="2:10" x14ac:dyDescent="0.3">
      <c r="B73" s="271">
        <v>46600</v>
      </c>
      <c r="C73" s="273"/>
      <c r="D73" s="273"/>
      <c r="E73" s="272">
        <v>73.078333333333305</v>
      </c>
      <c r="F73" s="66">
        <v>82.525000000000006</v>
      </c>
      <c r="G73" s="66">
        <v>79.061666666666596</v>
      </c>
      <c r="J73" s="273"/>
    </row>
    <row r="74" spans="2:10" x14ac:dyDescent="0.3">
      <c r="B74" s="271">
        <v>46631</v>
      </c>
      <c r="C74" s="273"/>
      <c r="D74" s="273"/>
      <c r="E74" s="272">
        <v>72.739999999999995</v>
      </c>
      <c r="F74" s="66">
        <v>80.83</v>
      </c>
      <c r="G74" s="66">
        <v>78.31</v>
      </c>
      <c r="J74" s="273"/>
    </row>
    <row r="75" spans="2:10" x14ac:dyDescent="0.3">
      <c r="B75" s="271">
        <v>46661</v>
      </c>
      <c r="C75" s="273"/>
      <c r="D75" s="273"/>
      <c r="E75" s="272">
        <v>72.569166666666604</v>
      </c>
      <c r="F75" s="66">
        <v>80.302499999999995</v>
      </c>
      <c r="G75" s="66">
        <v>77.984999999999999</v>
      </c>
      <c r="J75" s="273"/>
    </row>
    <row r="76" spans="2:10" x14ac:dyDescent="0.3">
      <c r="B76" s="271">
        <v>46692</v>
      </c>
      <c r="C76" s="273"/>
      <c r="D76" s="273"/>
      <c r="E76" s="272">
        <v>72.398333333333298</v>
      </c>
      <c r="F76" s="66">
        <v>79.775000000000006</v>
      </c>
      <c r="G76" s="66">
        <v>77.66</v>
      </c>
    </row>
    <row r="77" spans="2:10" x14ac:dyDescent="0.3">
      <c r="B77" s="271">
        <v>46722</v>
      </c>
      <c r="C77" s="273"/>
      <c r="D77" s="273"/>
      <c r="E77" s="272">
        <v>72.227499999999907</v>
      </c>
      <c r="F77" s="66">
        <v>79.247500000000002</v>
      </c>
      <c r="G77" s="66">
        <v>77.334999999999994</v>
      </c>
    </row>
    <row r="78" spans="2:10" x14ac:dyDescent="0.3">
      <c r="B78" s="271">
        <v>46753</v>
      </c>
      <c r="C78" s="273"/>
      <c r="D78" s="273"/>
      <c r="E78" s="272">
        <v>72.056666666666601</v>
      </c>
      <c r="F78" s="66">
        <v>78.72</v>
      </c>
      <c r="G78" s="66">
        <v>77.009999999999906</v>
      </c>
    </row>
    <row r="79" spans="2:10" x14ac:dyDescent="0.3">
      <c r="B79" s="271">
        <v>46784</v>
      </c>
      <c r="C79" s="273"/>
      <c r="D79" s="273"/>
      <c r="E79" s="272">
        <v>71.885833333333295</v>
      </c>
      <c r="F79" s="66">
        <v>78.192499999999995</v>
      </c>
      <c r="G79" s="66">
        <v>76.685000000000002</v>
      </c>
    </row>
    <row r="80" spans="2:10" x14ac:dyDescent="0.3">
      <c r="B80" s="271">
        <v>46813</v>
      </c>
      <c r="C80" s="273"/>
      <c r="D80" s="273"/>
      <c r="E80" s="272">
        <v>71.715000000000003</v>
      </c>
      <c r="F80" s="66">
        <v>77.664999999999907</v>
      </c>
      <c r="G80" s="66">
        <v>76.36</v>
      </c>
    </row>
    <row r="81" spans="2:7" x14ac:dyDescent="0.3">
      <c r="B81" s="271">
        <v>46844</v>
      </c>
      <c r="C81" s="273"/>
      <c r="D81" s="273"/>
      <c r="E81" s="272">
        <v>71.544166666666598</v>
      </c>
      <c r="F81" s="66">
        <v>77.137500000000003</v>
      </c>
      <c r="G81" s="66">
        <v>76.034999999999997</v>
      </c>
    </row>
    <row r="82" spans="2:7" x14ac:dyDescent="0.3">
      <c r="B82" s="271">
        <v>46874</v>
      </c>
      <c r="C82" s="273"/>
      <c r="D82" s="273">
        <v>74.11</v>
      </c>
      <c r="E82" s="272">
        <v>71.373333333333306</v>
      </c>
      <c r="F82" s="66">
        <v>76.61</v>
      </c>
      <c r="G82" s="66">
        <v>75.709999999999894</v>
      </c>
    </row>
    <row r="83" spans="2:7" x14ac:dyDescent="0.3">
      <c r="B83" s="271">
        <v>46905</v>
      </c>
      <c r="C83" s="273"/>
      <c r="D83" s="273"/>
      <c r="E83" s="272">
        <v>71.202500000000001</v>
      </c>
      <c r="F83" s="66">
        <v>76.082499999999996</v>
      </c>
      <c r="G83" s="66">
        <v>75.384999999999906</v>
      </c>
    </row>
    <row r="84" spans="2:7" x14ac:dyDescent="0.3">
      <c r="B84" s="271">
        <v>46935</v>
      </c>
      <c r="C84" s="273"/>
      <c r="D84" s="273"/>
      <c r="E84" s="272">
        <v>71.031666666666595</v>
      </c>
      <c r="F84" s="66">
        <v>75.555000000000007</v>
      </c>
      <c r="G84" s="66">
        <v>75.06</v>
      </c>
    </row>
    <row r="85" spans="2:7" x14ac:dyDescent="0.3">
      <c r="B85" s="271">
        <v>46966</v>
      </c>
      <c r="C85" s="273"/>
      <c r="D85" s="273"/>
      <c r="E85" s="272">
        <v>70.860833333333304</v>
      </c>
      <c r="F85" s="66">
        <v>75.027499999999904</v>
      </c>
      <c r="G85" s="66">
        <v>74.734999999999999</v>
      </c>
    </row>
    <row r="86" spans="2:7" x14ac:dyDescent="0.3">
      <c r="E86" s="273"/>
      <c r="F86" s="273"/>
      <c r="G86" s="273"/>
    </row>
    <row r="87" spans="2:7" x14ac:dyDescent="0.3">
      <c r="E87" s="273"/>
      <c r="F87" s="273"/>
      <c r="G87" s="273"/>
    </row>
    <row r="88" spans="2:7" x14ac:dyDescent="0.3">
      <c r="E88" s="273"/>
      <c r="F88" s="273"/>
      <c r="G88" s="273"/>
    </row>
    <row r="89" spans="2:7" x14ac:dyDescent="0.3">
      <c r="E89" s="273"/>
      <c r="F89" s="273"/>
      <c r="G89" s="273"/>
    </row>
    <row r="90" spans="2:7" x14ac:dyDescent="0.3">
      <c r="E90" s="273"/>
      <c r="F90" s="273"/>
      <c r="G90" s="273"/>
    </row>
    <row r="91" spans="2:7" x14ac:dyDescent="0.3">
      <c r="E91" s="273"/>
      <c r="F91" s="273"/>
      <c r="G91" s="273"/>
    </row>
    <row r="92" spans="2:7" x14ac:dyDescent="0.3">
      <c r="E92" s="273"/>
      <c r="F92" s="273"/>
      <c r="G92" s="273"/>
    </row>
    <row r="93" spans="2:7" x14ac:dyDescent="0.3">
      <c r="E93" s="273"/>
      <c r="F93" s="273"/>
      <c r="G93" s="273"/>
    </row>
    <row r="94" spans="2:7" x14ac:dyDescent="0.3">
      <c r="E94" s="273"/>
      <c r="F94" s="273"/>
      <c r="G94" s="273"/>
    </row>
    <row r="95" spans="2:7" x14ac:dyDescent="0.3">
      <c r="E95" s="273"/>
      <c r="F95" s="273"/>
      <c r="G95" s="273"/>
    </row>
    <row r="96" spans="2:7" x14ac:dyDescent="0.3">
      <c r="E96" s="273"/>
      <c r="F96" s="273"/>
      <c r="G96" s="273"/>
    </row>
    <row r="97" spans="5:7" x14ac:dyDescent="0.3">
      <c r="E97" s="273"/>
      <c r="F97" s="273"/>
      <c r="G97" s="273"/>
    </row>
    <row r="98" spans="5:7" x14ac:dyDescent="0.3">
      <c r="E98" s="273"/>
      <c r="F98" s="273"/>
      <c r="G98" s="273"/>
    </row>
    <row r="99" spans="5:7" x14ac:dyDescent="0.3">
      <c r="E99" s="273"/>
      <c r="F99" s="273"/>
      <c r="G99" s="273"/>
    </row>
    <row r="100" spans="5:7" x14ac:dyDescent="0.3">
      <c r="E100" s="273"/>
      <c r="F100" s="273"/>
      <c r="G100" s="273"/>
    </row>
    <row r="101" spans="5:7" x14ac:dyDescent="0.3">
      <c r="E101" s="273"/>
      <c r="F101" s="273"/>
      <c r="G101" s="273"/>
    </row>
    <row r="102" spans="5:7" x14ac:dyDescent="0.3">
      <c r="E102" s="273"/>
      <c r="F102" s="273"/>
      <c r="G102" s="273"/>
    </row>
    <row r="103" spans="5:7" x14ac:dyDescent="0.3">
      <c r="E103" s="273"/>
      <c r="F103" s="273"/>
      <c r="G103" s="273"/>
    </row>
    <row r="104" spans="5:7" x14ac:dyDescent="0.3">
      <c r="E104" s="273"/>
      <c r="F104" s="273"/>
      <c r="G104" s="273"/>
    </row>
    <row r="105" spans="5:7" x14ac:dyDescent="0.3">
      <c r="E105" s="273"/>
      <c r="F105" s="273"/>
      <c r="G105" s="273"/>
    </row>
    <row r="106" spans="5:7" x14ac:dyDescent="0.3">
      <c r="E106" s="273"/>
      <c r="F106" s="273"/>
      <c r="G106" s="273"/>
    </row>
    <row r="107" spans="5:7" x14ac:dyDescent="0.3">
      <c r="E107" s="273"/>
      <c r="F107" s="273"/>
      <c r="G107" s="273"/>
    </row>
    <row r="108" spans="5:7" x14ac:dyDescent="0.3">
      <c r="E108" s="273"/>
      <c r="F108" s="273"/>
      <c r="G108" s="273"/>
    </row>
    <row r="109" spans="5:7" x14ac:dyDescent="0.3">
      <c r="E109" s="273"/>
      <c r="F109" s="273"/>
      <c r="G109" s="273"/>
    </row>
    <row r="110" spans="5:7" x14ac:dyDescent="0.3">
      <c r="E110" s="273"/>
      <c r="F110" s="273"/>
      <c r="G110" s="273"/>
    </row>
    <row r="111" spans="5:7" x14ac:dyDescent="0.3">
      <c r="E111" s="273"/>
      <c r="F111" s="273"/>
      <c r="G111" s="273"/>
    </row>
    <row r="112" spans="5:7" x14ac:dyDescent="0.3">
      <c r="E112" s="273"/>
      <c r="F112" s="273"/>
      <c r="G112" s="273"/>
    </row>
    <row r="113" spans="5:7" x14ac:dyDescent="0.3">
      <c r="E113" s="273"/>
      <c r="F113" s="273"/>
      <c r="G113" s="273"/>
    </row>
    <row r="114" spans="5:7" x14ac:dyDescent="0.3">
      <c r="E114" s="273"/>
      <c r="F114" s="273"/>
      <c r="G114" s="273"/>
    </row>
    <row r="115" spans="5:7" x14ac:dyDescent="0.3">
      <c r="E115" s="273"/>
      <c r="F115" s="273"/>
      <c r="G115" s="273"/>
    </row>
    <row r="116" spans="5:7" x14ac:dyDescent="0.3">
      <c r="E116" s="273"/>
      <c r="F116" s="273"/>
      <c r="G116" s="273"/>
    </row>
    <row r="117" spans="5:7" x14ac:dyDescent="0.3">
      <c r="E117" s="273"/>
      <c r="F117" s="273"/>
      <c r="G117" s="273"/>
    </row>
    <row r="118" spans="5:7" x14ac:dyDescent="0.3">
      <c r="E118" s="273"/>
      <c r="F118" s="273"/>
      <c r="G118" s="273"/>
    </row>
    <row r="119" spans="5:7" x14ac:dyDescent="0.3">
      <c r="E119" s="273"/>
      <c r="F119" s="273"/>
      <c r="G119" s="273"/>
    </row>
    <row r="120" spans="5:7" x14ac:dyDescent="0.3">
      <c r="E120" s="273"/>
      <c r="F120" s="273"/>
      <c r="G120" s="273"/>
    </row>
    <row r="121" spans="5:7" x14ac:dyDescent="0.3">
      <c r="E121" s="273"/>
      <c r="F121" s="273"/>
      <c r="G121" s="273"/>
    </row>
    <row r="122" spans="5:7" x14ac:dyDescent="0.3">
      <c r="E122" s="273"/>
      <c r="F122" s="273"/>
      <c r="G122" s="273"/>
    </row>
    <row r="123" spans="5:7" x14ac:dyDescent="0.3">
      <c r="E123" s="273"/>
      <c r="F123" s="273"/>
      <c r="G123" s="273"/>
    </row>
    <row r="124" spans="5:7" x14ac:dyDescent="0.3">
      <c r="E124" s="273"/>
      <c r="F124" s="273"/>
      <c r="G124" s="273"/>
    </row>
    <row r="125" spans="5:7" x14ac:dyDescent="0.3">
      <c r="E125" s="273"/>
      <c r="F125" s="273"/>
      <c r="G125" s="273"/>
    </row>
    <row r="126" spans="5:7" x14ac:dyDescent="0.3">
      <c r="E126" s="273"/>
      <c r="F126" s="273"/>
      <c r="G126" s="273"/>
    </row>
    <row r="127" spans="5:7" x14ac:dyDescent="0.3">
      <c r="E127" s="273"/>
      <c r="F127" s="273"/>
      <c r="G127" s="273"/>
    </row>
    <row r="128" spans="5:7" x14ac:dyDescent="0.3">
      <c r="E128" s="273"/>
      <c r="F128" s="273"/>
      <c r="G128" s="273"/>
    </row>
    <row r="129" spans="5:7" x14ac:dyDescent="0.3">
      <c r="E129" s="273"/>
      <c r="F129" s="273"/>
      <c r="G129" s="273"/>
    </row>
    <row r="130" spans="5:7" x14ac:dyDescent="0.3">
      <c r="E130" s="273"/>
      <c r="F130" s="273"/>
      <c r="G130" s="273"/>
    </row>
    <row r="131" spans="5:7" x14ac:dyDescent="0.3">
      <c r="E131" s="273"/>
      <c r="F131" s="273"/>
      <c r="G131" s="273"/>
    </row>
    <row r="132" spans="5:7" x14ac:dyDescent="0.3">
      <c r="E132" s="273"/>
      <c r="F132" s="273"/>
      <c r="G132" s="273"/>
    </row>
    <row r="133" spans="5:7" x14ac:dyDescent="0.3">
      <c r="E133" s="273"/>
      <c r="F133" s="273"/>
      <c r="G133" s="273"/>
    </row>
    <row r="134" spans="5:7" x14ac:dyDescent="0.3">
      <c r="E134" s="273"/>
      <c r="F134" s="273"/>
      <c r="G134" s="273"/>
    </row>
    <row r="135" spans="5:7" x14ac:dyDescent="0.3">
      <c r="E135" s="273"/>
      <c r="F135" s="273"/>
      <c r="G135" s="273"/>
    </row>
    <row r="136" spans="5:7" x14ac:dyDescent="0.3">
      <c r="E136" s="273"/>
      <c r="F136" s="273"/>
      <c r="G136" s="273"/>
    </row>
    <row r="137" spans="5:7" x14ac:dyDescent="0.3">
      <c r="E137" s="273"/>
      <c r="F137" s="273"/>
      <c r="G137" s="273"/>
    </row>
    <row r="138" spans="5:7" x14ac:dyDescent="0.3">
      <c r="E138" s="273"/>
      <c r="F138" s="273"/>
      <c r="G138" s="273"/>
    </row>
    <row r="139" spans="5:7" x14ac:dyDescent="0.3">
      <c r="E139" s="273"/>
      <c r="F139" s="273"/>
      <c r="G139" s="273"/>
    </row>
    <row r="140" spans="5:7" x14ac:dyDescent="0.3">
      <c r="E140" s="273"/>
      <c r="F140" s="273"/>
      <c r="G140" s="273"/>
    </row>
    <row r="141" spans="5:7" x14ac:dyDescent="0.3">
      <c r="E141" s="273"/>
      <c r="F141" s="273"/>
      <c r="G141" s="273"/>
    </row>
    <row r="142" spans="5:7" x14ac:dyDescent="0.3">
      <c r="E142" s="273"/>
      <c r="F142" s="273"/>
      <c r="G142" s="273"/>
    </row>
    <row r="143" spans="5:7" x14ac:dyDescent="0.3">
      <c r="E143" s="273"/>
      <c r="F143" s="273"/>
      <c r="G143" s="273"/>
    </row>
    <row r="144" spans="5:7" x14ac:dyDescent="0.3">
      <c r="E144" s="273"/>
      <c r="F144" s="273"/>
      <c r="G144" s="273"/>
    </row>
    <row r="145" spans="5:7" x14ac:dyDescent="0.3">
      <c r="E145" s="273"/>
      <c r="F145" s="273"/>
      <c r="G145" s="273"/>
    </row>
    <row r="146" spans="5:7" x14ac:dyDescent="0.3">
      <c r="E146" s="273"/>
      <c r="F146" s="273"/>
      <c r="G146" s="273"/>
    </row>
    <row r="147" spans="5:7" x14ac:dyDescent="0.3">
      <c r="E147" s="273"/>
      <c r="F147" s="273"/>
      <c r="G147" s="273"/>
    </row>
    <row r="148" spans="5:7" x14ac:dyDescent="0.3">
      <c r="E148" s="273"/>
      <c r="F148" s="273"/>
      <c r="G148" s="273"/>
    </row>
    <row r="149" spans="5:7" x14ac:dyDescent="0.3">
      <c r="E149" s="273"/>
      <c r="F149" s="273"/>
      <c r="G149" s="273"/>
    </row>
    <row r="150" spans="5:7" x14ac:dyDescent="0.3">
      <c r="E150" s="273"/>
      <c r="F150" s="273"/>
      <c r="G150" s="273"/>
    </row>
    <row r="151" spans="5:7" x14ac:dyDescent="0.3">
      <c r="E151" s="273"/>
      <c r="F151" s="273"/>
      <c r="G151" s="273"/>
    </row>
    <row r="152" spans="5:7" x14ac:dyDescent="0.3">
      <c r="E152" s="273"/>
      <c r="F152" s="273"/>
      <c r="G152" s="273"/>
    </row>
    <row r="153" spans="5:7" x14ac:dyDescent="0.3">
      <c r="E153" s="273"/>
      <c r="F153" s="273"/>
      <c r="G153" s="273"/>
    </row>
    <row r="154" spans="5:7" x14ac:dyDescent="0.3">
      <c r="E154" s="273"/>
      <c r="F154" s="273"/>
      <c r="G154" s="273"/>
    </row>
    <row r="155" spans="5:7" x14ac:dyDescent="0.3">
      <c r="E155" s="273"/>
      <c r="F155" s="273"/>
      <c r="G155" s="273"/>
    </row>
    <row r="156" spans="5:7" x14ac:dyDescent="0.3">
      <c r="E156" s="273"/>
      <c r="F156" s="273"/>
      <c r="G156" s="273"/>
    </row>
    <row r="157" spans="5:7" x14ac:dyDescent="0.3">
      <c r="E157" s="273"/>
      <c r="F157" s="273"/>
      <c r="G157" s="273"/>
    </row>
    <row r="158" spans="5:7" x14ac:dyDescent="0.3">
      <c r="E158" s="273"/>
      <c r="F158" s="273"/>
      <c r="G158" s="273"/>
    </row>
    <row r="159" spans="5:7" x14ac:dyDescent="0.3">
      <c r="E159" s="273"/>
      <c r="F159" s="273"/>
      <c r="G159" s="273"/>
    </row>
    <row r="160" spans="5:7" x14ac:dyDescent="0.3">
      <c r="E160" s="273"/>
      <c r="F160" s="273"/>
      <c r="G160" s="273"/>
    </row>
    <row r="161" spans="5:7" x14ac:dyDescent="0.3">
      <c r="E161" s="273"/>
      <c r="F161" s="273"/>
      <c r="G161" s="273"/>
    </row>
    <row r="162" spans="5:7" x14ac:dyDescent="0.3">
      <c r="E162" s="273"/>
      <c r="F162" s="273"/>
      <c r="G162" s="273"/>
    </row>
    <row r="163" spans="5:7" x14ac:dyDescent="0.3">
      <c r="E163" s="273"/>
      <c r="F163" s="273"/>
      <c r="G163" s="273"/>
    </row>
    <row r="164" spans="5:7" x14ac:dyDescent="0.3">
      <c r="E164" s="273"/>
      <c r="F164" s="273"/>
      <c r="G164" s="273"/>
    </row>
    <row r="165" spans="5:7" x14ac:dyDescent="0.3">
      <c r="E165" s="273"/>
      <c r="F165" s="273"/>
      <c r="G165" s="273"/>
    </row>
    <row r="166" spans="5:7" x14ac:dyDescent="0.3">
      <c r="E166" s="273"/>
      <c r="F166" s="273"/>
      <c r="G166" s="273"/>
    </row>
    <row r="167" spans="5:7" x14ac:dyDescent="0.3">
      <c r="E167" s="273"/>
      <c r="F167" s="273"/>
      <c r="G167" s="273"/>
    </row>
    <row r="168" spans="5:7" x14ac:dyDescent="0.3">
      <c r="E168" s="273"/>
      <c r="F168" s="273"/>
      <c r="G168" s="273"/>
    </row>
    <row r="169" spans="5:7" x14ac:dyDescent="0.3">
      <c r="E169" s="273"/>
      <c r="F169" s="273"/>
      <c r="G169" s="273"/>
    </row>
    <row r="170" spans="5:7" x14ac:dyDescent="0.3">
      <c r="E170" s="273"/>
      <c r="F170" s="273"/>
      <c r="G170" s="273"/>
    </row>
    <row r="171" spans="5:7" x14ac:dyDescent="0.3">
      <c r="E171" s="273"/>
      <c r="F171" s="273"/>
      <c r="G171" s="273"/>
    </row>
    <row r="172" spans="5:7" x14ac:dyDescent="0.3">
      <c r="E172" s="273"/>
      <c r="F172" s="273"/>
      <c r="G172" s="273"/>
    </row>
    <row r="173" spans="5:7" x14ac:dyDescent="0.3">
      <c r="E173" s="273"/>
      <c r="F173" s="273"/>
      <c r="G173" s="273"/>
    </row>
    <row r="174" spans="5:7" x14ac:dyDescent="0.3">
      <c r="E174" s="273"/>
      <c r="F174" s="273"/>
      <c r="G174" s="273"/>
    </row>
    <row r="175" spans="5:7" x14ac:dyDescent="0.3">
      <c r="E175" s="273"/>
      <c r="F175" s="273"/>
      <c r="G175" s="273"/>
    </row>
    <row r="176" spans="5:7" x14ac:dyDescent="0.3">
      <c r="E176" s="273"/>
      <c r="F176" s="273"/>
      <c r="G176" s="273"/>
    </row>
    <row r="177" spans="5:7" x14ac:dyDescent="0.3">
      <c r="E177" s="273"/>
      <c r="F177" s="273"/>
      <c r="G177" s="273"/>
    </row>
    <row r="178" spans="5:7" x14ac:dyDescent="0.3">
      <c r="E178" s="273"/>
      <c r="F178" s="273"/>
      <c r="G178" s="273"/>
    </row>
    <row r="179" spans="5:7" x14ac:dyDescent="0.3">
      <c r="E179" s="273"/>
      <c r="F179" s="273"/>
      <c r="G179" s="273"/>
    </row>
    <row r="180" spans="5:7" x14ac:dyDescent="0.3">
      <c r="E180" s="273"/>
      <c r="F180" s="273"/>
      <c r="G180" s="273"/>
    </row>
    <row r="181" spans="5:7" x14ac:dyDescent="0.3">
      <c r="E181" s="273"/>
      <c r="F181" s="273"/>
      <c r="G181" s="273"/>
    </row>
    <row r="182" spans="5:7" x14ac:dyDescent="0.3">
      <c r="E182" s="273"/>
      <c r="F182" s="273"/>
      <c r="G182" s="273"/>
    </row>
    <row r="183" spans="5:7" x14ac:dyDescent="0.3">
      <c r="E183" s="273"/>
      <c r="F183" s="273"/>
      <c r="G183" s="273"/>
    </row>
    <row r="184" spans="5:7" x14ac:dyDescent="0.3">
      <c r="E184" s="273"/>
      <c r="F184" s="273"/>
      <c r="G184" s="273"/>
    </row>
    <row r="185" spans="5:7" x14ac:dyDescent="0.3">
      <c r="E185" s="273"/>
      <c r="F185" s="273"/>
      <c r="G185" s="273"/>
    </row>
    <row r="186" spans="5:7" x14ac:dyDescent="0.3">
      <c r="E186" s="273"/>
      <c r="F186" s="273"/>
      <c r="G186" s="273"/>
    </row>
    <row r="187" spans="5:7" x14ac:dyDescent="0.3">
      <c r="E187" s="273"/>
      <c r="F187" s="273"/>
      <c r="G187" s="273"/>
    </row>
    <row r="188" spans="5:7" x14ac:dyDescent="0.3">
      <c r="E188" s="273"/>
      <c r="F188" s="273"/>
      <c r="G188" s="273"/>
    </row>
    <row r="189" spans="5:7" x14ac:dyDescent="0.3">
      <c r="E189" s="273"/>
      <c r="F189" s="273"/>
      <c r="G189" s="273"/>
    </row>
    <row r="190" spans="5:7" x14ac:dyDescent="0.3">
      <c r="E190" s="273"/>
      <c r="F190" s="273"/>
      <c r="G190" s="273"/>
    </row>
    <row r="191" spans="5:7" x14ac:dyDescent="0.3">
      <c r="E191" s="273"/>
      <c r="F191" s="273"/>
      <c r="G191" s="273"/>
    </row>
    <row r="192" spans="5:7" x14ac:dyDescent="0.3">
      <c r="E192" s="273"/>
      <c r="F192" s="273"/>
      <c r="G192" s="273"/>
    </row>
    <row r="193" spans="5:7" x14ac:dyDescent="0.3">
      <c r="E193" s="273"/>
      <c r="F193" s="273"/>
      <c r="G193" s="273"/>
    </row>
    <row r="194" spans="5:7" x14ac:dyDescent="0.3">
      <c r="E194" s="273"/>
      <c r="F194" s="273"/>
      <c r="G194" s="273"/>
    </row>
    <row r="195" spans="5:7" x14ac:dyDescent="0.3">
      <c r="E195" s="273"/>
      <c r="F195" s="273"/>
      <c r="G195" s="273"/>
    </row>
    <row r="196" spans="5:7" x14ac:dyDescent="0.3">
      <c r="E196" s="273"/>
      <c r="F196" s="273"/>
      <c r="G196" s="273"/>
    </row>
    <row r="197" spans="5:7" x14ac:dyDescent="0.3">
      <c r="E197" s="273"/>
      <c r="F197" s="273"/>
      <c r="G197" s="273"/>
    </row>
    <row r="198" spans="5:7" x14ac:dyDescent="0.3">
      <c r="E198" s="273"/>
      <c r="F198" s="273"/>
      <c r="G198" s="273"/>
    </row>
    <row r="199" spans="5:7" x14ac:dyDescent="0.3">
      <c r="E199" s="273"/>
      <c r="F199" s="273"/>
      <c r="G199" s="273"/>
    </row>
    <row r="200" spans="5:7" x14ac:dyDescent="0.3">
      <c r="E200" s="273"/>
      <c r="F200" s="273"/>
      <c r="G200" s="273"/>
    </row>
    <row r="201" spans="5:7" x14ac:dyDescent="0.3">
      <c r="E201" s="273"/>
      <c r="F201" s="273"/>
      <c r="G201" s="273"/>
    </row>
    <row r="202" spans="5:7" x14ac:dyDescent="0.3">
      <c r="E202" s="273"/>
      <c r="F202" s="273"/>
      <c r="G202" s="273"/>
    </row>
    <row r="203" spans="5:7" x14ac:dyDescent="0.3">
      <c r="E203" s="273"/>
      <c r="F203" s="273"/>
      <c r="G203" s="273"/>
    </row>
    <row r="204" spans="5:7" x14ac:dyDescent="0.3">
      <c r="E204" s="273"/>
      <c r="F204" s="273"/>
      <c r="G204" s="273"/>
    </row>
    <row r="205" spans="5:7" x14ac:dyDescent="0.3">
      <c r="E205" s="273"/>
      <c r="F205" s="273"/>
      <c r="G205" s="273"/>
    </row>
    <row r="206" spans="5:7" x14ac:dyDescent="0.3">
      <c r="E206" s="273"/>
      <c r="F206" s="273"/>
      <c r="G206" s="273"/>
    </row>
    <row r="207" spans="5:7" x14ac:dyDescent="0.3">
      <c r="E207" s="273"/>
      <c r="F207" s="273"/>
      <c r="G207" s="273"/>
    </row>
    <row r="208" spans="5:7" x14ac:dyDescent="0.3">
      <c r="E208" s="273"/>
      <c r="F208" s="273"/>
      <c r="G208" s="273"/>
    </row>
    <row r="209" spans="5:7" x14ac:dyDescent="0.3">
      <c r="E209" s="273"/>
      <c r="F209" s="273"/>
      <c r="G209" s="273"/>
    </row>
    <row r="210" spans="5:7" x14ac:dyDescent="0.3">
      <c r="E210" s="273"/>
      <c r="F210" s="273"/>
      <c r="G210" s="273"/>
    </row>
    <row r="211" spans="5:7" x14ac:dyDescent="0.3">
      <c r="E211" s="273"/>
      <c r="F211" s="273"/>
      <c r="G211" s="273"/>
    </row>
    <row r="212" spans="5:7" x14ac:dyDescent="0.3">
      <c r="E212" s="273"/>
      <c r="F212" s="273"/>
      <c r="G212" s="273"/>
    </row>
    <row r="213" spans="5:7" x14ac:dyDescent="0.3">
      <c r="E213" s="273"/>
      <c r="F213" s="273"/>
      <c r="G213" s="273"/>
    </row>
    <row r="214" spans="5:7" x14ac:dyDescent="0.3">
      <c r="E214" s="273"/>
      <c r="F214" s="273"/>
      <c r="G214" s="273"/>
    </row>
    <row r="215" spans="5:7" x14ac:dyDescent="0.3">
      <c r="E215" s="273"/>
      <c r="F215" s="273"/>
      <c r="G215" s="273"/>
    </row>
    <row r="216" spans="5:7" x14ac:dyDescent="0.3">
      <c r="E216" s="273"/>
      <c r="F216" s="273"/>
      <c r="G216" s="273"/>
    </row>
    <row r="217" spans="5:7" x14ac:dyDescent="0.3">
      <c r="E217" s="273"/>
      <c r="F217" s="273"/>
      <c r="G217" s="273"/>
    </row>
    <row r="218" spans="5:7" x14ac:dyDescent="0.3">
      <c r="E218" s="273"/>
      <c r="F218" s="273"/>
      <c r="G218" s="273"/>
    </row>
    <row r="219" spans="5:7" x14ac:dyDescent="0.3">
      <c r="E219" s="273"/>
      <c r="F219" s="273"/>
      <c r="G219" s="273"/>
    </row>
    <row r="220" spans="5:7" x14ac:dyDescent="0.3">
      <c r="E220" s="273"/>
      <c r="F220" s="273"/>
      <c r="G220" s="273"/>
    </row>
    <row r="221" spans="5:7" x14ac:dyDescent="0.3">
      <c r="E221" s="273"/>
      <c r="F221" s="273"/>
      <c r="G221" s="273"/>
    </row>
    <row r="222" spans="5:7" x14ac:dyDescent="0.3">
      <c r="E222" s="273"/>
      <c r="F222" s="273"/>
      <c r="G222" s="273"/>
    </row>
    <row r="223" spans="5:7" x14ac:dyDescent="0.3">
      <c r="E223" s="273"/>
      <c r="F223" s="273"/>
      <c r="G223" s="273"/>
    </row>
    <row r="224" spans="5:7" x14ac:dyDescent="0.3">
      <c r="E224" s="273"/>
      <c r="F224" s="273"/>
      <c r="G224" s="273"/>
    </row>
    <row r="225" spans="5:7" x14ac:dyDescent="0.3">
      <c r="E225" s="273"/>
      <c r="F225" s="273"/>
      <c r="G225" s="273"/>
    </row>
    <row r="226" spans="5:7" x14ac:dyDescent="0.3">
      <c r="E226" s="273"/>
      <c r="F226" s="273"/>
      <c r="G226" s="273"/>
    </row>
    <row r="227" spans="5:7" x14ac:dyDescent="0.3">
      <c r="E227" s="273"/>
      <c r="F227" s="273"/>
      <c r="G227" s="273"/>
    </row>
    <row r="228" spans="5:7" x14ac:dyDescent="0.3">
      <c r="E228" s="273"/>
      <c r="F228" s="273"/>
      <c r="G228" s="273"/>
    </row>
    <row r="229" spans="5:7" x14ac:dyDescent="0.3">
      <c r="E229" s="273"/>
      <c r="F229" s="273"/>
      <c r="G229" s="273"/>
    </row>
    <row r="230" spans="5:7" x14ac:dyDescent="0.3">
      <c r="E230" s="273"/>
      <c r="F230" s="273"/>
      <c r="G230" s="273"/>
    </row>
    <row r="231" spans="5:7" x14ac:dyDescent="0.3">
      <c r="E231" s="273"/>
      <c r="F231" s="273"/>
      <c r="G231" s="273"/>
    </row>
    <row r="232" spans="5:7" x14ac:dyDescent="0.3">
      <c r="E232" s="273"/>
      <c r="F232" s="273"/>
      <c r="G232" s="273"/>
    </row>
    <row r="233" spans="5:7" x14ac:dyDescent="0.3">
      <c r="E233" s="273"/>
      <c r="F233" s="273"/>
      <c r="G233" s="273"/>
    </row>
    <row r="234" spans="5:7" x14ac:dyDescent="0.3">
      <c r="E234" s="273"/>
      <c r="F234" s="273"/>
      <c r="G234" s="273"/>
    </row>
    <row r="235" spans="5:7" x14ac:dyDescent="0.3">
      <c r="E235" s="273"/>
      <c r="F235" s="273"/>
      <c r="G235" s="273"/>
    </row>
    <row r="236" spans="5:7" x14ac:dyDescent="0.3">
      <c r="E236" s="273"/>
      <c r="F236" s="273"/>
      <c r="G236" s="273"/>
    </row>
    <row r="237" spans="5:7" x14ac:dyDescent="0.3">
      <c r="E237" s="273"/>
      <c r="F237" s="273"/>
      <c r="G237" s="273"/>
    </row>
    <row r="238" spans="5:7" x14ac:dyDescent="0.3">
      <c r="E238" s="273"/>
      <c r="F238" s="273"/>
      <c r="G238" s="273"/>
    </row>
    <row r="239" spans="5:7" x14ac:dyDescent="0.3">
      <c r="E239" s="273"/>
      <c r="F239" s="273"/>
      <c r="G239" s="273"/>
    </row>
    <row r="240" spans="5:7" x14ac:dyDescent="0.3">
      <c r="E240" s="273"/>
      <c r="F240" s="273"/>
      <c r="G240" s="273"/>
    </row>
    <row r="241" spans="5:7" x14ac:dyDescent="0.3">
      <c r="E241" s="273"/>
      <c r="F241" s="273"/>
      <c r="G241" s="273"/>
    </row>
    <row r="242" spans="5:7" x14ac:dyDescent="0.3">
      <c r="E242" s="273"/>
      <c r="F242" s="273"/>
      <c r="G242" s="273"/>
    </row>
    <row r="243" spans="5:7" x14ac:dyDescent="0.3">
      <c r="E243" s="273"/>
      <c r="F243" s="273"/>
      <c r="G243" s="273"/>
    </row>
    <row r="244" spans="5:7" x14ac:dyDescent="0.3">
      <c r="E244" s="273"/>
      <c r="F244" s="273"/>
      <c r="G244" s="273"/>
    </row>
    <row r="245" spans="5:7" x14ac:dyDescent="0.3">
      <c r="E245" s="273"/>
      <c r="F245" s="273"/>
      <c r="G245" s="273"/>
    </row>
    <row r="246" spans="5:7" x14ac:dyDescent="0.3">
      <c r="E246" s="273"/>
      <c r="F246" s="273"/>
      <c r="G246" s="273"/>
    </row>
    <row r="247" spans="5:7" x14ac:dyDescent="0.3">
      <c r="E247" s="273"/>
      <c r="F247" s="273"/>
      <c r="G247" s="273"/>
    </row>
    <row r="248" spans="5:7" x14ac:dyDescent="0.3">
      <c r="E248" s="273"/>
      <c r="F248" s="273"/>
      <c r="G248" s="273"/>
    </row>
    <row r="249" spans="5:7" x14ac:dyDescent="0.3">
      <c r="E249" s="273"/>
      <c r="F249" s="273"/>
      <c r="G249" s="273"/>
    </row>
    <row r="250" spans="5:7" x14ac:dyDescent="0.3">
      <c r="E250" s="273"/>
      <c r="F250" s="273"/>
      <c r="G250" s="273"/>
    </row>
    <row r="251" spans="5:7" x14ac:dyDescent="0.3">
      <c r="E251" s="273"/>
      <c r="F251" s="273"/>
      <c r="G251" s="273"/>
    </row>
    <row r="252" spans="5:7" x14ac:dyDescent="0.3">
      <c r="E252" s="273"/>
      <c r="F252" s="273"/>
      <c r="G252" s="273"/>
    </row>
    <row r="253" spans="5:7" x14ac:dyDescent="0.3">
      <c r="E253" s="273"/>
      <c r="F253" s="273"/>
      <c r="G253" s="273"/>
    </row>
    <row r="254" spans="5:7" x14ac:dyDescent="0.3">
      <c r="E254" s="273"/>
      <c r="F254" s="273"/>
      <c r="G254" s="273"/>
    </row>
    <row r="255" spans="5:7" x14ac:dyDescent="0.3">
      <c r="E255" s="273"/>
      <c r="F255" s="273"/>
      <c r="G255" s="273"/>
    </row>
    <row r="256" spans="5:7" x14ac:dyDescent="0.3">
      <c r="E256" s="273"/>
      <c r="F256" s="273"/>
      <c r="G256" s="273"/>
    </row>
    <row r="257" spans="5:7" x14ac:dyDescent="0.3">
      <c r="E257" s="273"/>
      <c r="F257" s="273"/>
      <c r="G257" s="273"/>
    </row>
    <row r="258" spans="5:7" x14ac:dyDescent="0.3">
      <c r="E258" s="273"/>
      <c r="F258" s="273"/>
      <c r="G258" s="273"/>
    </row>
    <row r="259" spans="5:7" x14ac:dyDescent="0.3">
      <c r="E259" s="273"/>
      <c r="F259" s="273"/>
      <c r="G259" s="273"/>
    </row>
    <row r="260" spans="5:7" x14ac:dyDescent="0.3">
      <c r="E260" s="273"/>
      <c r="F260" s="273"/>
      <c r="G260" s="273"/>
    </row>
    <row r="261" spans="5:7" x14ac:dyDescent="0.3">
      <c r="E261" s="273"/>
      <c r="F261" s="273"/>
      <c r="G261" s="273"/>
    </row>
    <row r="262" spans="5:7" x14ac:dyDescent="0.3">
      <c r="E262" s="273"/>
      <c r="F262" s="273"/>
      <c r="G262" s="273"/>
    </row>
    <row r="263" spans="5:7" x14ac:dyDescent="0.3">
      <c r="E263" s="273"/>
      <c r="F263" s="273"/>
      <c r="G263" s="273"/>
    </row>
    <row r="264" spans="5:7" x14ac:dyDescent="0.3">
      <c r="E264" s="273"/>
      <c r="F264" s="273"/>
      <c r="G264" s="273"/>
    </row>
    <row r="265" spans="5:7" x14ac:dyDescent="0.3">
      <c r="E265" s="273"/>
      <c r="F265" s="273"/>
      <c r="G265" s="273"/>
    </row>
    <row r="266" spans="5:7" x14ac:dyDescent="0.3">
      <c r="E266" s="273"/>
      <c r="F266" s="273"/>
      <c r="G266" s="273"/>
    </row>
    <row r="267" spans="5:7" x14ac:dyDescent="0.3">
      <c r="E267" s="273"/>
      <c r="F267" s="273"/>
      <c r="G267" s="273"/>
    </row>
    <row r="268" spans="5:7" x14ac:dyDescent="0.3">
      <c r="E268" s="273"/>
      <c r="F268" s="273"/>
      <c r="G268" s="273"/>
    </row>
    <row r="269" spans="5:7" x14ac:dyDescent="0.3">
      <c r="E269" s="273"/>
      <c r="F269" s="273"/>
      <c r="G269" s="273"/>
    </row>
    <row r="270" spans="5:7" x14ac:dyDescent="0.3">
      <c r="E270" s="273"/>
      <c r="F270" s="273"/>
      <c r="G270" s="273"/>
    </row>
    <row r="271" spans="5:7" x14ac:dyDescent="0.3">
      <c r="E271" s="273"/>
      <c r="F271" s="273"/>
      <c r="G271" s="273"/>
    </row>
    <row r="272" spans="5:7" x14ac:dyDescent="0.3">
      <c r="E272" s="273"/>
      <c r="F272" s="273"/>
      <c r="G272" s="273"/>
    </row>
    <row r="273" spans="5:7" x14ac:dyDescent="0.3">
      <c r="E273" s="273"/>
      <c r="F273" s="273"/>
      <c r="G273" s="273"/>
    </row>
    <row r="274" spans="5:7" x14ac:dyDescent="0.3">
      <c r="E274" s="273"/>
      <c r="F274" s="273"/>
      <c r="G274" s="273"/>
    </row>
    <row r="275" spans="5:7" x14ac:dyDescent="0.3">
      <c r="E275" s="273"/>
      <c r="F275" s="273"/>
      <c r="G275" s="273"/>
    </row>
    <row r="276" spans="5:7" x14ac:dyDescent="0.3">
      <c r="E276" s="273"/>
      <c r="F276" s="273"/>
      <c r="G276" s="273"/>
    </row>
    <row r="277" spans="5:7" x14ac:dyDescent="0.3">
      <c r="E277" s="273"/>
      <c r="F277" s="273"/>
      <c r="G277" s="273"/>
    </row>
    <row r="278" spans="5:7" x14ac:dyDescent="0.3">
      <c r="E278" s="273"/>
      <c r="F278" s="273"/>
      <c r="G278" s="273"/>
    </row>
    <row r="279" spans="5:7" x14ac:dyDescent="0.3">
      <c r="E279" s="273"/>
      <c r="F279" s="273"/>
      <c r="G279" s="273"/>
    </row>
    <row r="280" spans="5:7" x14ac:dyDescent="0.3">
      <c r="E280" s="273"/>
      <c r="F280" s="273"/>
      <c r="G280" s="273"/>
    </row>
    <row r="281" spans="5:7" x14ac:dyDescent="0.3">
      <c r="E281" s="273"/>
      <c r="F281" s="273"/>
      <c r="G281" s="273"/>
    </row>
    <row r="282" spans="5:7" x14ac:dyDescent="0.3">
      <c r="E282" s="273"/>
      <c r="F282" s="273"/>
      <c r="G282" s="273"/>
    </row>
    <row r="283" spans="5:7" x14ac:dyDescent="0.3">
      <c r="E283" s="273"/>
      <c r="F283" s="273"/>
      <c r="G283" s="273"/>
    </row>
    <row r="284" spans="5:7" x14ac:dyDescent="0.3">
      <c r="E284" s="273"/>
      <c r="F284" s="273"/>
      <c r="G284" s="273"/>
    </row>
    <row r="285" spans="5:7" x14ac:dyDescent="0.3">
      <c r="E285" s="273"/>
      <c r="F285" s="273"/>
      <c r="G285" s="273"/>
    </row>
    <row r="286" spans="5:7" x14ac:dyDescent="0.3">
      <c r="E286" s="273"/>
      <c r="F286" s="273"/>
      <c r="G286" s="273"/>
    </row>
    <row r="287" spans="5:7" x14ac:dyDescent="0.3">
      <c r="E287" s="273"/>
      <c r="F287" s="273"/>
      <c r="G287" s="273"/>
    </row>
    <row r="288" spans="5:7" x14ac:dyDescent="0.3">
      <c r="E288" s="273"/>
      <c r="F288" s="273"/>
      <c r="G288" s="273"/>
    </row>
    <row r="289" spans="5:7" x14ac:dyDescent="0.3">
      <c r="E289" s="273"/>
      <c r="F289" s="273"/>
      <c r="G289" s="273"/>
    </row>
    <row r="290" spans="5:7" x14ac:dyDescent="0.3">
      <c r="E290" s="273"/>
      <c r="F290" s="273"/>
      <c r="G290" s="273"/>
    </row>
    <row r="291" spans="5:7" x14ac:dyDescent="0.3">
      <c r="E291" s="273"/>
      <c r="F291" s="273"/>
      <c r="G291" s="273"/>
    </row>
    <row r="292" spans="5:7" x14ac:dyDescent="0.3">
      <c r="E292" s="273"/>
      <c r="F292" s="273"/>
      <c r="G292" s="273"/>
    </row>
    <row r="293" spans="5:7" x14ac:dyDescent="0.3">
      <c r="E293" s="273"/>
      <c r="F293" s="273"/>
      <c r="G293" s="273"/>
    </row>
    <row r="294" spans="5:7" x14ac:dyDescent="0.3">
      <c r="E294" s="273"/>
      <c r="F294" s="273"/>
      <c r="G294" s="273"/>
    </row>
    <row r="295" spans="5:7" x14ac:dyDescent="0.3">
      <c r="E295" s="273"/>
      <c r="F295" s="273"/>
      <c r="G295" s="273"/>
    </row>
    <row r="296" spans="5:7" x14ac:dyDescent="0.3">
      <c r="E296" s="273"/>
      <c r="F296" s="273"/>
      <c r="G296" s="273"/>
    </row>
    <row r="297" spans="5:7" x14ac:dyDescent="0.3">
      <c r="E297" s="273"/>
      <c r="F297" s="273"/>
      <c r="G297" s="273"/>
    </row>
    <row r="298" spans="5:7" x14ac:dyDescent="0.3">
      <c r="E298" s="273"/>
      <c r="F298" s="273"/>
      <c r="G298" s="273"/>
    </row>
    <row r="299" spans="5:7" x14ac:dyDescent="0.3">
      <c r="E299" s="273"/>
      <c r="F299" s="273"/>
      <c r="G299" s="273"/>
    </row>
    <row r="300" spans="5:7" x14ac:dyDescent="0.3">
      <c r="E300" s="273"/>
      <c r="F300" s="273"/>
      <c r="G300" s="273"/>
    </row>
    <row r="301" spans="5:7" x14ac:dyDescent="0.3">
      <c r="E301" s="273"/>
      <c r="F301" s="273"/>
      <c r="G301" s="273"/>
    </row>
    <row r="302" spans="5:7" x14ac:dyDescent="0.3">
      <c r="E302" s="273"/>
      <c r="F302" s="273"/>
      <c r="G302" s="273"/>
    </row>
    <row r="303" spans="5:7" x14ac:dyDescent="0.3">
      <c r="E303" s="273"/>
      <c r="F303" s="273"/>
      <c r="G303" s="273"/>
    </row>
    <row r="304" spans="5:7" x14ac:dyDescent="0.3">
      <c r="E304" s="273"/>
      <c r="F304" s="273"/>
      <c r="G304" s="273"/>
    </row>
    <row r="305" spans="5:7" x14ac:dyDescent="0.3">
      <c r="E305" s="273"/>
      <c r="F305" s="273"/>
      <c r="G305" s="273"/>
    </row>
    <row r="306" spans="5:7" x14ac:dyDescent="0.3">
      <c r="E306" s="273"/>
      <c r="F306" s="273"/>
      <c r="G306" s="273"/>
    </row>
    <row r="307" spans="5:7" x14ac:dyDescent="0.3">
      <c r="E307" s="273"/>
      <c r="F307" s="273"/>
      <c r="G307" s="273"/>
    </row>
    <row r="308" spans="5:7" x14ac:dyDescent="0.3">
      <c r="E308" s="273"/>
      <c r="F308" s="273"/>
      <c r="G308" s="273"/>
    </row>
    <row r="309" spans="5:7" x14ac:dyDescent="0.3">
      <c r="E309" s="273"/>
      <c r="F309" s="273"/>
      <c r="G309" s="273"/>
    </row>
    <row r="310" spans="5:7" x14ac:dyDescent="0.3">
      <c r="E310" s="273"/>
      <c r="F310" s="273"/>
      <c r="G310" s="273"/>
    </row>
    <row r="311" spans="5:7" x14ac:dyDescent="0.3">
      <c r="E311" s="273"/>
      <c r="F311" s="273"/>
      <c r="G311" s="273"/>
    </row>
    <row r="312" spans="5:7" x14ac:dyDescent="0.3">
      <c r="E312" s="273"/>
      <c r="F312" s="273"/>
      <c r="G312" s="273"/>
    </row>
    <row r="313" spans="5:7" x14ac:dyDescent="0.3">
      <c r="E313" s="273"/>
      <c r="F313" s="273"/>
      <c r="G313" s="273"/>
    </row>
    <row r="314" spans="5:7" x14ac:dyDescent="0.3">
      <c r="E314" s="273"/>
      <c r="F314" s="273"/>
      <c r="G314" s="273"/>
    </row>
    <row r="315" spans="5:7" x14ac:dyDescent="0.3">
      <c r="E315" s="273"/>
      <c r="F315" s="273"/>
      <c r="G315" s="273"/>
    </row>
    <row r="316" spans="5:7" x14ac:dyDescent="0.3">
      <c r="E316" s="273"/>
      <c r="F316" s="273"/>
      <c r="G316" s="273"/>
    </row>
    <row r="317" spans="5:7" x14ac:dyDescent="0.3">
      <c r="E317" s="273"/>
      <c r="F317" s="273"/>
      <c r="G317" s="273"/>
    </row>
    <row r="318" spans="5:7" x14ac:dyDescent="0.3">
      <c r="E318" s="273"/>
      <c r="F318" s="273"/>
      <c r="G318" s="273"/>
    </row>
    <row r="319" spans="5:7" x14ac:dyDescent="0.3">
      <c r="E319" s="273"/>
      <c r="F319" s="273"/>
      <c r="G319" s="273"/>
    </row>
    <row r="320" spans="5:7" x14ac:dyDescent="0.3">
      <c r="E320" s="273"/>
      <c r="F320" s="273"/>
      <c r="G320" s="273"/>
    </row>
    <row r="321" spans="5:7" x14ac:dyDescent="0.3">
      <c r="E321" s="273"/>
      <c r="F321" s="273"/>
      <c r="G321" s="273"/>
    </row>
    <row r="322" spans="5:7" x14ac:dyDescent="0.3">
      <c r="E322" s="273"/>
      <c r="F322" s="273"/>
      <c r="G322" s="273"/>
    </row>
    <row r="323" spans="5:7" x14ac:dyDescent="0.3">
      <c r="E323" s="273"/>
      <c r="F323" s="273"/>
      <c r="G323" s="273"/>
    </row>
    <row r="324" spans="5:7" x14ac:dyDescent="0.3">
      <c r="E324" s="273"/>
      <c r="F324" s="273"/>
      <c r="G324" s="273"/>
    </row>
    <row r="325" spans="5:7" x14ac:dyDescent="0.3">
      <c r="E325" s="273"/>
      <c r="F325" s="273"/>
      <c r="G325" s="273"/>
    </row>
    <row r="326" spans="5:7" x14ac:dyDescent="0.3">
      <c r="E326" s="273"/>
      <c r="F326" s="273"/>
      <c r="G326" s="273"/>
    </row>
    <row r="327" spans="5:7" x14ac:dyDescent="0.3">
      <c r="E327" s="273"/>
      <c r="F327" s="273"/>
      <c r="G327" s="273"/>
    </row>
    <row r="328" spans="5:7" x14ac:dyDescent="0.3">
      <c r="E328" s="273"/>
      <c r="F328" s="273"/>
      <c r="G328" s="273"/>
    </row>
    <row r="329" spans="5:7" x14ac:dyDescent="0.3">
      <c r="E329" s="273"/>
      <c r="F329" s="273"/>
      <c r="G329" s="273"/>
    </row>
    <row r="330" spans="5:7" x14ac:dyDescent="0.3">
      <c r="E330" s="273"/>
      <c r="F330" s="273"/>
      <c r="G330" s="273"/>
    </row>
    <row r="331" spans="5:7" x14ac:dyDescent="0.3">
      <c r="E331" s="273"/>
      <c r="F331" s="273"/>
      <c r="G331" s="273"/>
    </row>
    <row r="332" spans="5:7" x14ac:dyDescent="0.3">
      <c r="E332" s="273"/>
      <c r="F332" s="273"/>
      <c r="G332" s="273"/>
    </row>
    <row r="333" spans="5:7" x14ac:dyDescent="0.3">
      <c r="E333" s="273"/>
      <c r="F333" s="273"/>
      <c r="G333" s="273"/>
    </row>
    <row r="334" spans="5:7" x14ac:dyDescent="0.3">
      <c r="E334" s="273"/>
      <c r="F334" s="273"/>
      <c r="G334" s="273"/>
    </row>
    <row r="335" spans="5:7" x14ac:dyDescent="0.3">
      <c r="E335" s="273"/>
      <c r="F335" s="273"/>
      <c r="G335" s="273"/>
    </row>
    <row r="336" spans="5:7" x14ac:dyDescent="0.3">
      <c r="E336" s="273"/>
      <c r="F336" s="273"/>
      <c r="G336" s="273"/>
    </row>
    <row r="337" spans="5:7" x14ac:dyDescent="0.3">
      <c r="E337" s="273"/>
      <c r="F337" s="273"/>
      <c r="G337" s="273"/>
    </row>
    <row r="338" spans="5:7" x14ac:dyDescent="0.3">
      <c r="E338" s="273"/>
      <c r="F338" s="273"/>
      <c r="G338" s="273"/>
    </row>
    <row r="339" spans="5:7" x14ac:dyDescent="0.3">
      <c r="E339" s="273"/>
      <c r="F339" s="273"/>
      <c r="G339" s="273"/>
    </row>
    <row r="340" spans="5:7" x14ac:dyDescent="0.3">
      <c r="E340" s="273"/>
      <c r="F340" s="273"/>
      <c r="G340" s="273"/>
    </row>
    <row r="341" spans="5:7" x14ac:dyDescent="0.3">
      <c r="E341" s="273"/>
      <c r="F341" s="273"/>
      <c r="G341" s="273"/>
    </row>
    <row r="342" spans="5:7" x14ac:dyDescent="0.3">
      <c r="E342" s="273"/>
      <c r="F342" s="273"/>
      <c r="G342" s="273"/>
    </row>
    <row r="343" spans="5:7" x14ac:dyDescent="0.3">
      <c r="E343" s="273"/>
      <c r="F343" s="273"/>
      <c r="G343" s="273"/>
    </row>
    <row r="344" spans="5:7" x14ac:dyDescent="0.3">
      <c r="E344" s="273"/>
      <c r="F344" s="273"/>
      <c r="G344" s="273"/>
    </row>
    <row r="345" spans="5:7" x14ac:dyDescent="0.3">
      <c r="E345" s="273"/>
      <c r="F345" s="273"/>
      <c r="G345" s="273"/>
    </row>
    <row r="346" spans="5:7" x14ac:dyDescent="0.3">
      <c r="E346" s="273"/>
      <c r="F346" s="273"/>
      <c r="G346" s="273"/>
    </row>
    <row r="347" spans="5:7" x14ac:dyDescent="0.3">
      <c r="E347" s="273"/>
      <c r="F347" s="273"/>
      <c r="G347" s="273"/>
    </row>
    <row r="348" spans="5:7" x14ac:dyDescent="0.3">
      <c r="E348" s="273"/>
      <c r="F348" s="273"/>
      <c r="G348" s="273"/>
    </row>
    <row r="349" spans="5:7" x14ac:dyDescent="0.3">
      <c r="E349" s="273"/>
      <c r="F349" s="273"/>
      <c r="G349" s="273"/>
    </row>
    <row r="350" spans="5:7" x14ac:dyDescent="0.3">
      <c r="E350" s="273"/>
      <c r="F350" s="273"/>
      <c r="G350" s="273"/>
    </row>
    <row r="351" spans="5:7" x14ac:dyDescent="0.3">
      <c r="E351" s="273"/>
      <c r="F351" s="273"/>
      <c r="G351" s="273"/>
    </row>
    <row r="352" spans="5:7" x14ac:dyDescent="0.3">
      <c r="E352" s="273"/>
      <c r="F352" s="273"/>
      <c r="G352" s="273"/>
    </row>
    <row r="353" spans="5:7" x14ac:dyDescent="0.3">
      <c r="E353" s="273"/>
      <c r="F353" s="273"/>
      <c r="G353" s="273"/>
    </row>
    <row r="354" spans="5:7" x14ac:dyDescent="0.3">
      <c r="E354" s="273"/>
      <c r="F354" s="273"/>
      <c r="G354" s="273"/>
    </row>
    <row r="355" spans="5:7" x14ac:dyDescent="0.3">
      <c r="E355" s="273"/>
      <c r="F355" s="273"/>
      <c r="G355" s="273"/>
    </row>
    <row r="356" spans="5:7" x14ac:dyDescent="0.3">
      <c r="E356" s="273"/>
      <c r="F356" s="273"/>
      <c r="G356" s="273"/>
    </row>
    <row r="357" spans="5:7" x14ac:dyDescent="0.3">
      <c r="E357" s="273"/>
      <c r="F357" s="273"/>
      <c r="G357" s="273"/>
    </row>
    <row r="358" spans="5:7" x14ac:dyDescent="0.3">
      <c r="E358" s="273"/>
      <c r="F358" s="273"/>
      <c r="G358" s="273"/>
    </row>
    <row r="359" spans="5:7" x14ac:dyDescent="0.3">
      <c r="E359" s="273"/>
      <c r="F359" s="273"/>
      <c r="G359" s="273"/>
    </row>
    <row r="360" spans="5:7" x14ac:dyDescent="0.3">
      <c r="E360" s="273"/>
      <c r="F360" s="273"/>
      <c r="G360" s="273"/>
    </row>
    <row r="361" spans="5:7" x14ac:dyDescent="0.3">
      <c r="E361" s="273"/>
      <c r="F361" s="273"/>
      <c r="G361" s="273"/>
    </row>
    <row r="362" spans="5:7" x14ac:dyDescent="0.3">
      <c r="E362" s="273"/>
      <c r="F362" s="273"/>
      <c r="G362" s="273"/>
    </row>
    <row r="363" spans="5:7" x14ac:dyDescent="0.3">
      <c r="E363" s="273"/>
      <c r="F363" s="273"/>
      <c r="G363" s="273"/>
    </row>
    <row r="364" spans="5:7" x14ac:dyDescent="0.3">
      <c r="E364" s="273"/>
      <c r="F364" s="273"/>
      <c r="G364" s="273"/>
    </row>
    <row r="365" spans="5:7" x14ac:dyDescent="0.3">
      <c r="E365" s="273"/>
      <c r="F365" s="273"/>
      <c r="G365" s="273"/>
    </row>
    <row r="366" spans="5:7" x14ac:dyDescent="0.3">
      <c r="E366" s="273"/>
      <c r="F366" s="273"/>
      <c r="G366" s="273"/>
    </row>
    <row r="367" spans="5:7" x14ac:dyDescent="0.3">
      <c r="E367" s="273"/>
      <c r="F367" s="273"/>
      <c r="G367" s="273"/>
    </row>
    <row r="368" spans="5:7" x14ac:dyDescent="0.3">
      <c r="E368" s="273"/>
      <c r="F368" s="273"/>
      <c r="G368" s="273"/>
    </row>
    <row r="369" spans="5:7" x14ac:dyDescent="0.3">
      <c r="E369" s="273"/>
      <c r="F369" s="273"/>
      <c r="G369" s="273"/>
    </row>
    <row r="370" spans="5:7" x14ac:dyDescent="0.3">
      <c r="E370" s="273"/>
      <c r="F370" s="273"/>
      <c r="G370" s="273"/>
    </row>
    <row r="371" spans="5:7" x14ac:dyDescent="0.3">
      <c r="E371" s="273"/>
      <c r="F371" s="273"/>
      <c r="G371" s="273"/>
    </row>
    <row r="372" spans="5:7" x14ac:dyDescent="0.3">
      <c r="E372" s="273"/>
      <c r="F372" s="273"/>
      <c r="G372" s="273"/>
    </row>
    <row r="373" spans="5:7" x14ac:dyDescent="0.3">
      <c r="E373" s="273"/>
      <c r="F373" s="273"/>
      <c r="G373" s="273"/>
    </row>
    <row r="374" spans="5:7" x14ac:dyDescent="0.3">
      <c r="E374" s="273"/>
      <c r="F374" s="273"/>
      <c r="G374" s="273"/>
    </row>
    <row r="375" spans="5:7" x14ac:dyDescent="0.3">
      <c r="E375" s="273"/>
      <c r="F375" s="273"/>
      <c r="G375" s="273"/>
    </row>
    <row r="376" spans="5:7" x14ac:dyDescent="0.3">
      <c r="E376" s="273"/>
      <c r="F376" s="273"/>
      <c r="G376" s="273"/>
    </row>
    <row r="377" spans="5:7" x14ac:dyDescent="0.3">
      <c r="E377" s="273"/>
      <c r="F377" s="273"/>
      <c r="G377" s="273"/>
    </row>
    <row r="378" spans="5:7" x14ac:dyDescent="0.3">
      <c r="E378" s="273"/>
      <c r="F378" s="273"/>
      <c r="G378" s="273"/>
    </row>
    <row r="379" spans="5:7" x14ac:dyDescent="0.3">
      <c r="E379" s="273"/>
      <c r="F379" s="273"/>
      <c r="G379" s="273"/>
    </row>
    <row r="380" spans="5:7" x14ac:dyDescent="0.3">
      <c r="E380" s="273"/>
      <c r="F380" s="273"/>
      <c r="G380" s="273"/>
    </row>
    <row r="381" spans="5:7" x14ac:dyDescent="0.3">
      <c r="E381" s="273"/>
      <c r="F381" s="273"/>
      <c r="G381" s="273"/>
    </row>
    <row r="382" spans="5:7" x14ac:dyDescent="0.3">
      <c r="E382" s="273"/>
      <c r="F382" s="273"/>
      <c r="G382" s="273"/>
    </row>
    <row r="383" spans="5:7" x14ac:dyDescent="0.3">
      <c r="E383" s="273"/>
      <c r="F383" s="273"/>
      <c r="G383" s="273"/>
    </row>
    <row r="384" spans="5:7" x14ac:dyDescent="0.3">
      <c r="E384" s="273"/>
      <c r="F384" s="273"/>
      <c r="G384" s="273"/>
    </row>
    <row r="385" spans="5:7" x14ac:dyDescent="0.3">
      <c r="E385" s="273"/>
      <c r="F385" s="273"/>
      <c r="G385" s="273"/>
    </row>
    <row r="386" spans="5:7" x14ac:dyDescent="0.3">
      <c r="E386" s="273"/>
      <c r="F386" s="273"/>
      <c r="G386" s="273"/>
    </row>
    <row r="387" spans="5:7" x14ac:dyDescent="0.3">
      <c r="E387" s="273"/>
      <c r="F387" s="273"/>
      <c r="G387" s="273"/>
    </row>
    <row r="388" spans="5:7" x14ac:dyDescent="0.3">
      <c r="E388" s="273"/>
      <c r="F388" s="273"/>
      <c r="G388" s="273"/>
    </row>
    <row r="389" spans="5:7" x14ac:dyDescent="0.3">
      <c r="E389" s="273"/>
      <c r="F389" s="273"/>
      <c r="G389" s="273"/>
    </row>
    <row r="390" spans="5:7" x14ac:dyDescent="0.3">
      <c r="E390" s="273"/>
      <c r="F390" s="273"/>
      <c r="G390" s="273"/>
    </row>
    <row r="391" spans="5:7" x14ac:dyDescent="0.3">
      <c r="E391" s="273"/>
      <c r="F391" s="273"/>
      <c r="G391" s="273"/>
    </row>
    <row r="392" spans="5:7" x14ac:dyDescent="0.3">
      <c r="E392" s="273"/>
      <c r="F392" s="273"/>
      <c r="G392" s="273"/>
    </row>
    <row r="393" spans="5:7" x14ac:dyDescent="0.3">
      <c r="E393" s="273"/>
      <c r="F393" s="273"/>
      <c r="G393" s="273"/>
    </row>
    <row r="394" spans="5:7" x14ac:dyDescent="0.3">
      <c r="E394" s="273"/>
      <c r="F394" s="273"/>
      <c r="G394" s="273"/>
    </row>
    <row r="395" spans="5:7" x14ac:dyDescent="0.3">
      <c r="E395" s="273"/>
      <c r="F395" s="273"/>
      <c r="G395" s="273"/>
    </row>
    <row r="396" spans="5:7" x14ac:dyDescent="0.3">
      <c r="E396" s="273"/>
      <c r="F396" s="273"/>
      <c r="G396" s="273"/>
    </row>
    <row r="397" spans="5:7" x14ac:dyDescent="0.3">
      <c r="E397" s="273"/>
      <c r="F397" s="273"/>
      <c r="G397" s="273"/>
    </row>
    <row r="398" spans="5:7" x14ac:dyDescent="0.3">
      <c r="E398" s="273"/>
      <c r="F398" s="273"/>
      <c r="G398" s="273"/>
    </row>
    <row r="399" spans="5:7" x14ac:dyDescent="0.3">
      <c r="E399" s="273"/>
      <c r="F399" s="273"/>
      <c r="G399" s="273"/>
    </row>
    <row r="400" spans="5:7" x14ac:dyDescent="0.3">
      <c r="E400" s="273"/>
      <c r="F400" s="273"/>
      <c r="G400" s="273"/>
    </row>
    <row r="401" spans="5:7" x14ac:dyDescent="0.3">
      <c r="E401" s="273"/>
      <c r="F401" s="273"/>
      <c r="G401" s="273"/>
    </row>
    <row r="402" spans="5:7" x14ac:dyDescent="0.3">
      <c r="E402" s="273"/>
      <c r="F402" s="273"/>
      <c r="G402" s="273"/>
    </row>
    <row r="403" spans="5:7" x14ac:dyDescent="0.3">
      <c r="E403" s="273"/>
      <c r="F403" s="273"/>
      <c r="G403" s="273"/>
    </row>
    <row r="404" spans="5:7" x14ac:dyDescent="0.3">
      <c r="E404" s="273"/>
      <c r="F404" s="273"/>
      <c r="G404" s="273"/>
    </row>
    <row r="405" spans="5:7" x14ac:dyDescent="0.3">
      <c r="E405" s="273"/>
      <c r="F405" s="273"/>
      <c r="G405" s="273"/>
    </row>
    <row r="406" spans="5:7" x14ac:dyDescent="0.3">
      <c r="E406" s="273"/>
      <c r="F406" s="273"/>
      <c r="G406" s="273"/>
    </row>
    <row r="407" spans="5:7" x14ac:dyDescent="0.3">
      <c r="E407" s="273"/>
      <c r="F407" s="273"/>
      <c r="G407" s="273"/>
    </row>
    <row r="408" spans="5:7" x14ac:dyDescent="0.3">
      <c r="E408" s="273"/>
      <c r="F408" s="273"/>
      <c r="G408" s="273"/>
    </row>
    <row r="409" spans="5:7" x14ac:dyDescent="0.3">
      <c r="E409" s="273"/>
      <c r="F409" s="273"/>
      <c r="G409" s="273"/>
    </row>
    <row r="410" spans="5:7" x14ac:dyDescent="0.3">
      <c r="E410" s="273"/>
      <c r="F410" s="273"/>
      <c r="G410" s="273"/>
    </row>
    <row r="411" spans="5:7" x14ac:dyDescent="0.3">
      <c r="E411" s="273"/>
      <c r="F411" s="273"/>
      <c r="G411" s="273"/>
    </row>
    <row r="412" spans="5:7" x14ac:dyDescent="0.3">
      <c r="E412" s="273"/>
      <c r="F412" s="273"/>
      <c r="G412" s="273"/>
    </row>
    <row r="413" spans="5:7" x14ac:dyDescent="0.3">
      <c r="E413" s="273"/>
      <c r="F413" s="273"/>
      <c r="G413" s="273"/>
    </row>
    <row r="414" spans="5:7" x14ac:dyDescent="0.3">
      <c r="E414" s="273"/>
      <c r="F414" s="273"/>
      <c r="G414" s="273"/>
    </row>
    <row r="415" spans="5:7" x14ac:dyDescent="0.3">
      <c r="E415" s="273"/>
      <c r="F415" s="273"/>
      <c r="G415" s="273"/>
    </row>
    <row r="416" spans="5:7" x14ac:dyDescent="0.3">
      <c r="E416" s="273"/>
      <c r="F416" s="273"/>
      <c r="G416" s="273"/>
    </row>
    <row r="417" spans="5:7" x14ac:dyDescent="0.3">
      <c r="E417" s="273"/>
      <c r="F417" s="273"/>
      <c r="G417" s="273"/>
    </row>
    <row r="418" spans="5:7" x14ac:dyDescent="0.3">
      <c r="E418" s="273"/>
      <c r="F418" s="273"/>
      <c r="G418" s="273"/>
    </row>
    <row r="419" spans="5:7" x14ac:dyDescent="0.3">
      <c r="E419" s="273"/>
      <c r="F419" s="273"/>
      <c r="G419" s="273"/>
    </row>
    <row r="420" spans="5:7" x14ac:dyDescent="0.3">
      <c r="E420" s="273"/>
      <c r="F420" s="273"/>
      <c r="G420" s="273"/>
    </row>
    <row r="421" spans="5:7" x14ac:dyDescent="0.3">
      <c r="E421" s="273"/>
      <c r="F421" s="273"/>
      <c r="G421" s="273"/>
    </row>
    <row r="422" spans="5:7" x14ac:dyDescent="0.3">
      <c r="E422" s="273"/>
      <c r="F422" s="273"/>
      <c r="G422" s="273"/>
    </row>
    <row r="423" spans="5:7" x14ac:dyDescent="0.3">
      <c r="E423" s="273"/>
      <c r="F423" s="273"/>
      <c r="G423" s="273"/>
    </row>
    <row r="424" spans="5:7" x14ac:dyDescent="0.3">
      <c r="E424" s="273"/>
      <c r="F424" s="273"/>
      <c r="G424" s="273"/>
    </row>
    <row r="425" spans="5:7" x14ac:dyDescent="0.3">
      <c r="E425" s="273"/>
      <c r="F425" s="273"/>
      <c r="G425" s="273"/>
    </row>
    <row r="426" spans="5:7" x14ac:dyDescent="0.3">
      <c r="E426" s="273"/>
      <c r="F426" s="273"/>
      <c r="G426" s="273"/>
    </row>
    <row r="427" spans="5:7" x14ac:dyDescent="0.3">
      <c r="E427" s="273"/>
      <c r="F427" s="273"/>
      <c r="G427" s="273"/>
    </row>
    <row r="428" spans="5:7" x14ac:dyDescent="0.3">
      <c r="E428" s="273"/>
      <c r="F428" s="273"/>
      <c r="G428" s="273"/>
    </row>
    <row r="429" spans="5:7" x14ac:dyDescent="0.3">
      <c r="E429" s="273"/>
      <c r="F429" s="273"/>
      <c r="G429" s="273"/>
    </row>
    <row r="430" spans="5:7" x14ac:dyDescent="0.3">
      <c r="E430" s="273"/>
      <c r="F430" s="273"/>
      <c r="G430" s="273"/>
    </row>
    <row r="431" spans="5:7" x14ac:dyDescent="0.3">
      <c r="E431" s="273"/>
      <c r="F431" s="273"/>
      <c r="G431" s="273"/>
    </row>
    <row r="432" spans="5:7" x14ac:dyDescent="0.3">
      <c r="E432" s="273"/>
      <c r="F432" s="273"/>
      <c r="G432" s="273"/>
    </row>
    <row r="433" spans="5:7" x14ac:dyDescent="0.3">
      <c r="E433" s="273"/>
      <c r="F433" s="273"/>
      <c r="G433" s="273"/>
    </row>
    <row r="434" spans="5:7" x14ac:dyDescent="0.3">
      <c r="E434" s="273"/>
      <c r="F434" s="273"/>
      <c r="G434" s="273"/>
    </row>
    <row r="435" spans="5:7" x14ac:dyDescent="0.3">
      <c r="E435" s="273"/>
      <c r="F435" s="273"/>
      <c r="G435" s="273"/>
    </row>
    <row r="436" spans="5:7" x14ac:dyDescent="0.3">
      <c r="E436" s="273"/>
      <c r="F436" s="273"/>
      <c r="G436" s="273"/>
    </row>
    <row r="437" spans="5:7" x14ac:dyDescent="0.3">
      <c r="E437" s="273"/>
      <c r="F437" s="273"/>
      <c r="G437" s="273"/>
    </row>
    <row r="438" spans="5:7" x14ac:dyDescent="0.3">
      <c r="E438" s="273"/>
      <c r="F438" s="273"/>
      <c r="G438" s="273"/>
    </row>
    <row r="439" spans="5:7" x14ac:dyDescent="0.3">
      <c r="E439" s="273"/>
      <c r="F439" s="273"/>
      <c r="G439" s="273"/>
    </row>
    <row r="440" spans="5:7" x14ac:dyDescent="0.3">
      <c r="E440" s="273"/>
      <c r="F440" s="273"/>
      <c r="G440" s="273"/>
    </row>
    <row r="441" spans="5:7" x14ac:dyDescent="0.3">
      <c r="E441" s="273"/>
      <c r="F441" s="273"/>
      <c r="G441" s="273"/>
    </row>
    <row r="442" spans="5:7" x14ac:dyDescent="0.3">
      <c r="E442" s="273"/>
      <c r="F442" s="273"/>
      <c r="G442" s="273"/>
    </row>
    <row r="443" spans="5:7" x14ac:dyDescent="0.3">
      <c r="E443" s="273"/>
      <c r="F443" s="273"/>
      <c r="G443" s="273"/>
    </row>
    <row r="444" spans="5:7" x14ac:dyDescent="0.3">
      <c r="E444" s="273"/>
      <c r="F444" s="273"/>
      <c r="G444" s="273"/>
    </row>
    <row r="445" spans="5:7" x14ac:dyDescent="0.3">
      <c r="E445" s="273"/>
      <c r="F445" s="273"/>
      <c r="G445" s="273"/>
    </row>
    <row r="446" spans="5:7" x14ac:dyDescent="0.3">
      <c r="E446" s="273"/>
      <c r="F446" s="273"/>
      <c r="G446" s="273"/>
    </row>
    <row r="447" spans="5:7" x14ac:dyDescent="0.3">
      <c r="E447" s="273"/>
      <c r="F447" s="273"/>
      <c r="G447" s="273"/>
    </row>
    <row r="448" spans="5:7" x14ac:dyDescent="0.3">
      <c r="E448" s="273"/>
      <c r="F448" s="273"/>
      <c r="G448" s="273"/>
    </row>
    <row r="449" spans="5:7" x14ac:dyDescent="0.3">
      <c r="E449" s="273"/>
      <c r="F449" s="273"/>
      <c r="G449" s="273"/>
    </row>
    <row r="450" spans="5:7" x14ac:dyDescent="0.3">
      <c r="E450" s="273"/>
      <c r="F450" s="273"/>
      <c r="G450" s="273"/>
    </row>
    <row r="451" spans="5:7" x14ac:dyDescent="0.3">
      <c r="E451" s="273"/>
      <c r="F451" s="273"/>
      <c r="G451" s="273"/>
    </row>
    <row r="452" spans="5:7" x14ac:dyDescent="0.3">
      <c r="E452" s="273"/>
      <c r="F452" s="273"/>
      <c r="G452" s="273"/>
    </row>
    <row r="453" spans="5:7" x14ac:dyDescent="0.3">
      <c r="E453" s="273"/>
      <c r="F453" s="273"/>
      <c r="G453" s="273"/>
    </row>
    <row r="454" spans="5:7" x14ac:dyDescent="0.3">
      <c r="E454" s="273"/>
      <c r="F454" s="273"/>
      <c r="G454" s="273"/>
    </row>
    <row r="455" spans="5:7" x14ac:dyDescent="0.3">
      <c r="E455" s="273"/>
      <c r="F455" s="273"/>
      <c r="G455" s="273"/>
    </row>
    <row r="456" spans="5:7" x14ac:dyDescent="0.3">
      <c r="E456" s="273"/>
      <c r="F456" s="273"/>
      <c r="G456" s="273"/>
    </row>
    <row r="457" spans="5:7" x14ac:dyDescent="0.3">
      <c r="E457" s="273"/>
      <c r="F457" s="273"/>
      <c r="G457" s="273"/>
    </row>
    <row r="458" spans="5:7" x14ac:dyDescent="0.3">
      <c r="E458" s="273"/>
      <c r="F458" s="273"/>
      <c r="G458" s="273"/>
    </row>
    <row r="459" spans="5:7" x14ac:dyDescent="0.3">
      <c r="E459" s="273"/>
      <c r="F459" s="273"/>
      <c r="G459" s="273"/>
    </row>
    <row r="460" spans="5:7" x14ac:dyDescent="0.3">
      <c r="E460" s="273"/>
      <c r="F460" s="273"/>
      <c r="G460" s="273"/>
    </row>
    <row r="461" spans="5:7" x14ac:dyDescent="0.3">
      <c r="E461" s="273"/>
      <c r="F461" s="273"/>
      <c r="G461" s="273"/>
    </row>
    <row r="462" spans="5:7" x14ac:dyDescent="0.3">
      <c r="E462" s="273"/>
      <c r="F462" s="273"/>
      <c r="G462" s="273"/>
    </row>
    <row r="463" spans="5:7" x14ac:dyDescent="0.3">
      <c r="E463" s="273"/>
      <c r="F463" s="273"/>
      <c r="G463" s="273"/>
    </row>
    <row r="464" spans="5:7" x14ac:dyDescent="0.3">
      <c r="E464" s="273"/>
      <c r="F464" s="273"/>
      <c r="G464" s="273"/>
    </row>
    <row r="465" spans="5:7" x14ac:dyDescent="0.3">
      <c r="E465" s="273"/>
      <c r="F465" s="273"/>
      <c r="G465" s="273"/>
    </row>
    <row r="466" spans="5:7" x14ac:dyDescent="0.3">
      <c r="E466" s="273"/>
      <c r="F466" s="273"/>
      <c r="G466" s="273"/>
    </row>
    <row r="467" spans="5:7" x14ac:dyDescent="0.3">
      <c r="E467" s="273"/>
      <c r="F467" s="273"/>
      <c r="G467" s="273"/>
    </row>
    <row r="468" spans="5:7" x14ac:dyDescent="0.3">
      <c r="E468" s="273"/>
      <c r="F468" s="273"/>
      <c r="G468" s="273"/>
    </row>
    <row r="469" spans="5:7" x14ac:dyDescent="0.3">
      <c r="E469" s="273"/>
      <c r="F469" s="273"/>
      <c r="G469" s="273"/>
    </row>
    <row r="470" spans="5:7" x14ac:dyDescent="0.3">
      <c r="E470" s="273"/>
      <c r="F470" s="273"/>
      <c r="G470" s="273"/>
    </row>
    <row r="471" spans="5:7" x14ac:dyDescent="0.3">
      <c r="E471" s="273"/>
      <c r="F471" s="273"/>
      <c r="G471" s="273"/>
    </row>
    <row r="472" spans="5:7" x14ac:dyDescent="0.3">
      <c r="E472" s="273"/>
      <c r="F472" s="273"/>
      <c r="G472" s="273"/>
    </row>
    <row r="473" spans="5:7" x14ac:dyDescent="0.3">
      <c r="E473" s="273"/>
      <c r="F473" s="273"/>
      <c r="G473" s="273"/>
    </row>
    <row r="474" spans="5:7" x14ac:dyDescent="0.3">
      <c r="E474" s="273"/>
      <c r="F474" s="273"/>
      <c r="G474" s="273"/>
    </row>
    <row r="475" spans="5:7" x14ac:dyDescent="0.3">
      <c r="E475" s="273"/>
      <c r="F475" s="273"/>
      <c r="G475" s="273"/>
    </row>
    <row r="476" spans="5:7" x14ac:dyDescent="0.3">
      <c r="E476" s="273"/>
      <c r="F476" s="273"/>
      <c r="G476" s="273"/>
    </row>
    <row r="477" spans="5:7" x14ac:dyDescent="0.3">
      <c r="E477" s="273"/>
      <c r="F477" s="273"/>
      <c r="G477" s="273"/>
    </row>
    <row r="478" spans="5:7" x14ac:dyDescent="0.3">
      <c r="E478" s="273"/>
      <c r="F478" s="273"/>
      <c r="G478" s="273"/>
    </row>
    <row r="479" spans="5:7" x14ac:dyDescent="0.3">
      <c r="E479" s="273"/>
      <c r="F479" s="273"/>
      <c r="G479" s="273"/>
    </row>
    <row r="480" spans="5:7" x14ac:dyDescent="0.3">
      <c r="E480" s="273"/>
      <c r="F480" s="273"/>
      <c r="G480" s="273"/>
    </row>
    <row r="481" spans="5:7" x14ac:dyDescent="0.3">
      <c r="E481" s="273"/>
      <c r="F481" s="273"/>
      <c r="G481" s="273"/>
    </row>
    <row r="482" spans="5:7" x14ac:dyDescent="0.3">
      <c r="E482" s="273"/>
      <c r="F482" s="273"/>
      <c r="G482" s="273"/>
    </row>
    <row r="483" spans="5:7" x14ac:dyDescent="0.3">
      <c r="E483" s="273"/>
      <c r="F483" s="273"/>
      <c r="G483" s="273"/>
    </row>
    <row r="484" spans="5:7" x14ac:dyDescent="0.3">
      <c r="E484" s="273"/>
      <c r="F484" s="273"/>
      <c r="G484" s="273"/>
    </row>
    <row r="485" spans="5:7" x14ac:dyDescent="0.3">
      <c r="E485" s="273"/>
      <c r="F485" s="273"/>
      <c r="G485" s="273"/>
    </row>
    <row r="486" spans="5:7" x14ac:dyDescent="0.3">
      <c r="E486" s="273"/>
      <c r="F486" s="273"/>
      <c r="G486" s="273"/>
    </row>
    <row r="487" spans="5:7" x14ac:dyDescent="0.3">
      <c r="E487" s="273"/>
      <c r="F487" s="273"/>
      <c r="G487" s="273"/>
    </row>
    <row r="488" spans="5:7" x14ac:dyDescent="0.3">
      <c r="E488" s="273"/>
      <c r="F488" s="273"/>
      <c r="G488" s="273"/>
    </row>
    <row r="489" spans="5:7" x14ac:dyDescent="0.3">
      <c r="E489" s="273"/>
      <c r="F489" s="273"/>
      <c r="G489" s="273"/>
    </row>
    <row r="490" spans="5:7" x14ac:dyDescent="0.3">
      <c r="E490" s="273"/>
      <c r="F490" s="273"/>
      <c r="G490" s="273"/>
    </row>
    <row r="491" spans="5:7" x14ac:dyDescent="0.3">
      <c r="E491" s="273"/>
      <c r="F491" s="273"/>
      <c r="G491" s="273"/>
    </row>
    <row r="492" spans="5:7" x14ac:dyDescent="0.3">
      <c r="E492" s="273"/>
      <c r="F492" s="273"/>
      <c r="G492" s="273"/>
    </row>
    <row r="493" spans="5:7" x14ac:dyDescent="0.3">
      <c r="E493" s="273"/>
      <c r="F493" s="273"/>
      <c r="G493" s="273"/>
    </row>
    <row r="494" spans="5:7" x14ac:dyDescent="0.3">
      <c r="E494" s="273"/>
      <c r="F494" s="273"/>
      <c r="G494" s="273"/>
    </row>
    <row r="495" spans="5:7" x14ac:dyDescent="0.3">
      <c r="E495" s="273"/>
      <c r="F495" s="273"/>
      <c r="G495" s="273"/>
    </row>
    <row r="496" spans="5:7" x14ac:dyDescent="0.3">
      <c r="E496" s="273"/>
      <c r="F496" s="273"/>
      <c r="G496" s="273"/>
    </row>
    <row r="497" spans="5:7" x14ac:dyDescent="0.3">
      <c r="E497" s="273"/>
      <c r="F497" s="273"/>
      <c r="G497" s="273"/>
    </row>
    <row r="498" spans="5:7" x14ac:dyDescent="0.3">
      <c r="E498" s="273"/>
      <c r="F498" s="273"/>
      <c r="G498" s="273"/>
    </row>
    <row r="499" spans="5:7" x14ac:dyDescent="0.3">
      <c r="E499" s="273"/>
      <c r="F499" s="273"/>
      <c r="G499" s="273"/>
    </row>
    <row r="500" spans="5:7" x14ac:dyDescent="0.3">
      <c r="E500" s="273"/>
      <c r="F500" s="273"/>
      <c r="G500" s="273"/>
    </row>
    <row r="501" spans="5:7" x14ac:dyDescent="0.3">
      <c r="E501" s="273"/>
      <c r="F501" s="273"/>
      <c r="G501" s="273"/>
    </row>
    <row r="502" spans="5:7" x14ac:dyDescent="0.3">
      <c r="E502" s="273"/>
      <c r="F502" s="273"/>
      <c r="G502" s="273"/>
    </row>
    <row r="503" spans="5:7" x14ac:dyDescent="0.3">
      <c r="E503" s="273"/>
      <c r="F503" s="273"/>
      <c r="G503" s="273"/>
    </row>
    <row r="504" spans="5:7" x14ac:dyDescent="0.3">
      <c r="E504" s="273"/>
      <c r="F504" s="273"/>
      <c r="G504" s="273"/>
    </row>
    <row r="505" spans="5:7" x14ac:dyDescent="0.3">
      <c r="E505" s="273"/>
      <c r="F505" s="273"/>
      <c r="G505" s="273"/>
    </row>
    <row r="506" spans="5:7" x14ac:dyDescent="0.3">
      <c r="E506" s="273"/>
      <c r="F506" s="273"/>
      <c r="G506" s="273"/>
    </row>
    <row r="507" spans="5:7" x14ac:dyDescent="0.3">
      <c r="E507" s="273"/>
      <c r="F507" s="273"/>
      <c r="G507" s="273"/>
    </row>
    <row r="508" spans="5:7" x14ac:dyDescent="0.3">
      <c r="E508" s="273"/>
      <c r="F508" s="273"/>
      <c r="G508" s="273"/>
    </row>
    <row r="509" spans="5:7" x14ac:dyDescent="0.3">
      <c r="E509" s="273"/>
      <c r="F509" s="273"/>
      <c r="G509" s="273"/>
    </row>
    <row r="510" spans="5:7" x14ac:dyDescent="0.3">
      <c r="E510" s="273"/>
      <c r="F510" s="273"/>
      <c r="G510" s="273"/>
    </row>
    <row r="511" spans="5:7" x14ac:dyDescent="0.3">
      <c r="E511" s="273"/>
      <c r="F511" s="273"/>
      <c r="G511" s="273"/>
    </row>
    <row r="512" spans="5:7" x14ac:dyDescent="0.3">
      <c r="E512" s="273"/>
      <c r="F512" s="273"/>
      <c r="G512" s="273"/>
    </row>
    <row r="513" spans="5:7" x14ac:dyDescent="0.3">
      <c r="E513" s="273"/>
      <c r="F513" s="273"/>
      <c r="G513" s="273"/>
    </row>
    <row r="514" spans="5:7" x14ac:dyDescent="0.3">
      <c r="E514" s="273"/>
      <c r="F514" s="273"/>
      <c r="G514" s="273"/>
    </row>
    <row r="515" spans="5:7" x14ac:dyDescent="0.3">
      <c r="E515" s="273"/>
      <c r="F515" s="273"/>
      <c r="G515" s="273"/>
    </row>
    <row r="516" spans="5:7" x14ac:dyDescent="0.3">
      <c r="E516" s="273"/>
      <c r="F516" s="273"/>
      <c r="G516" s="273"/>
    </row>
    <row r="517" spans="5:7" x14ac:dyDescent="0.3">
      <c r="E517" s="273"/>
      <c r="F517" s="273"/>
      <c r="G517" s="273"/>
    </row>
    <row r="518" spans="5:7" x14ac:dyDescent="0.3">
      <c r="E518" s="273"/>
      <c r="F518" s="273"/>
      <c r="G518" s="273"/>
    </row>
    <row r="519" spans="5:7" x14ac:dyDescent="0.3">
      <c r="E519" s="273"/>
      <c r="F519" s="273"/>
      <c r="G519" s="273"/>
    </row>
    <row r="520" spans="5:7" x14ac:dyDescent="0.3">
      <c r="E520" s="273"/>
      <c r="F520" s="273"/>
      <c r="G520" s="273"/>
    </row>
    <row r="521" spans="5:7" x14ac:dyDescent="0.3">
      <c r="E521" s="273"/>
      <c r="F521" s="273"/>
      <c r="G521" s="273"/>
    </row>
    <row r="522" spans="5:7" x14ac:dyDescent="0.3">
      <c r="E522" s="273"/>
      <c r="F522" s="273"/>
      <c r="G522" s="273"/>
    </row>
    <row r="523" spans="5:7" x14ac:dyDescent="0.3">
      <c r="E523" s="273"/>
      <c r="F523" s="273"/>
      <c r="G523" s="273"/>
    </row>
    <row r="524" spans="5:7" x14ac:dyDescent="0.3">
      <c r="E524" s="273"/>
      <c r="F524" s="273"/>
      <c r="G524" s="273"/>
    </row>
    <row r="525" spans="5:7" x14ac:dyDescent="0.3">
      <c r="E525" s="273"/>
      <c r="F525" s="273"/>
      <c r="G525" s="273"/>
    </row>
    <row r="526" spans="5:7" x14ac:dyDescent="0.3">
      <c r="E526" s="273"/>
      <c r="F526" s="273"/>
      <c r="G526" s="273"/>
    </row>
    <row r="527" spans="5:7" x14ac:dyDescent="0.3">
      <c r="E527" s="273"/>
      <c r="F527" s="273"/>
      <c r="G527" s="273"/>
    </row>
    <row r="528" spans="5:7" x14ac:dyDescent="0.3">
      <c r="E528" s="273"/>
      <c r="F528" s="273"/>
      <c r="G528" s="273"/>
    </row>
    <row r="529" spans="5:7" x14ac:dyDescent="0.3">
      <c r="E529" s="273"/>
      <c r="F529" s="273"/>
      <c r="G529" s="273"/>
    </row>
    <row r="530" spans="5:7" x14ac:dyDescent="0.3">
      <c r="E530" s="273"/>
      <c r="F530" s="273"/>
      <c r="G530" s="273"/>
    </row>
    <row r="531" spans="5:7" x14ac:dyDescent="0.3">
      <c r="E531" s="273"/>
      <c r="F531" s="273"/>
      <c r="G531" s="273"/>
    </row>
    <row r="532" spans="5:7" x14ac:dyDescent="0.3">
      <c r="E532" s="273"/>
      <c r="F532" s="273"/>
      <c r="G532" s="273"/>
    </row>
    <row r="533" spans="5:7" x14ac:dyDescent="0.3">
      <c r="E533" s="273"/>
      <c r="F533" s="273"/>
      <c r="G533" s="273"/>
    </row>
    <row r="534" spans="5:7" x14ac:dyDescent="0.3">
      <c r="E534" s="273"/>
      <c r="F534" s="273"/>
      <c r="G534" s="273"/>
    </row>
    <row r="535" spans="5:7" x14ac:dyDescent="0.3">
      <c r="E535" s="273"/>
      <c r="F535" s="273"/>
      <c r="G535" s="273"/>
    </row>
    <row r="536" spans="5:7" x14ac:dyDescent="0.3">
      <c r="E536" s="273"/>
      <c r="F536" s="273"/>
      <c r="G536" s="273"/>
    </row>
    <row r="537" spans="5:7" x14ac:dyDescent="0.3">
      <c r="E537" s="273"/>
      <c r="F537" s="273"/>
      <c r="G537" s="273"/>
    </row>
    <row r="538" spans="5:7" x14ac:dyDescent="0.3">
      <c r="E538" s="273"/>
      <c r="F538" s="273"/>
      <c r="G538" s="273"/>
    </row>
    <row r="539" spans="5:7" x14ac:dyDescent="0.3">
      <c r="E539" s="273"/>
      <c r="F539" s="273"/>
      <c r="G539" s="273"/>
    </row>
    <row r="540" spans="5:7" x14ac:dyDescent="0.3">
      <c r="E540" s="273"/>
      <c r="F540" s="273"/>
      <c r="G540" s="273"/>
    </row>
    <row r="541" spans="5:7" x14ac:dyDescent="0.3">
      <c r="E541" s="273"/>
      <c r="F541" s="273"/>
      <c r="G541" s="273"/>
    </row>
    <row r="542" spans="5:7" x14ac:dyDescent="0.3">
      <c r="E542" s="273"/>
      <c r="F542" s="273"/>
      <c r="G542" s="273"/>
    </row>
    <row r="543" spans="5:7" x14ac:dyDescent="0.3">
      <c r="E543" s="273"/>
      <c r="F543" s="273"/>
      <c r="G543" s="273"/>
    </row>
    <row r="544" spans="5:7" x14ac:dyDescent="0.3">
      <c r="E544" s="273"/>
      <c r="F544" s="273"/>
      <c r="G544" s="273"/>
    </row>
    <row r="545" spans="5:7" x14ac:dyDescent="0.3">
      <c r="E545" s="273"/>
      <c r="F545" s="273"/>
      <c r="G545" s="273"/>
    </row>
    <row r="546" spans="5:7" x14ac:dyDescent="0.3">
      <c r="E546" s="273"/>
      <c r="F546" s="273"/>
      <c r="G546" s="273"/>
    </row>
    <row r="547" spans="5:7" x14ac:dyDescent="0.3">
      <c r="E547" s="273"/>
      <c r="F547" s="273"/>
      <c r="G547" s="273"/>
    </row>
    <row r="548" spans="5:7" x14ac:dyDescent="0.3">
      <c r="E548" s="273"/>
      <c r="F548" s="273"/>
      <c r="G548" s="273"/>
    </row>
    <row r="549" spans="5:7" x14ac:dyDescent="0.3">
      <c r="E549" s="273"/>
      <c r="F549" s="273"/>
      <c r="G549" s="273"/>
    </row>
    <row r="550" spans="5:7" x14ac:dyDescent="0.3">
      <c r="E550" s="273"/>
      <c r="F550" s="273"/>
      <c r="G550" s="273"/>
    </row>
    <row r="551" spans="5:7" x14ac:dyDescent="0.3">
      <c r="E551" s="273"/>
      <c r="F551" s="273"/>
      <c r="G551" s="273"/>
    </row>
    <row r="552" spans="5:7" x14ac:dyDescent="0.3">
      <c r="E552" s="273"/>
      <c r="F552" s="273"/>
      <c r="G552" s="273"/>
    </row>
    <row r="553" spans="5:7" x14ac:dyDescent="0.3">
      <c r="E553" s="273"/>
      <c r="F553" s="273"/>
      <c r="G553" s="273"/>
    </row>
    <row r="554" spans="5:7" x14ac:dyDescent="0.3">
      <c r="E554" s="273"/>
      <c r="F554" s="273"/>
      <c r="G554" s="273"/>
    </row>
    <row r="555" spans="5:7" x14ac:dyDescent="0.3">
      <c r="E555" s="273"/>
      <c r="F555" s="273"/>
      <c r="G555" s="273"/>
    </row>
    <row r="556" spans="5:7" x14ac:dyDescent="0.3">
      <c r="E556" s="273"/>
      <c r="F556" s="273"/>
      <c r="G556" s="273"/>
    </row>
    <row r="557" spans="5:7" x14ac:dyDescent="0.3">
      <c r="E557" s="273"/>
      <c r="F557" s="273"/>
      <c r="G557" s="273"/>
    </row>
    <row r="558" spans="5:7" x14ac:dyDescent="0.3">
      <c r="E558" s="273"/>
      <c r="F558" s="273"/>
      <c r="G558" s="273"/>
    </row>
    <row r="559" spans="5:7" x14ac:dyDescent="0.3">
      <c r="E559" s="273"/>
      <c r="F559" s="273"/>
      <c r="G559" s="273"/>
    </row>
    <row r="560" spans="5:7" x14ac:dyDescent="0.3">
      <c r="E560" s="273"/>
      <c r="F560" s="273"/>
      <c r="G560" s="273"/>
    </row>
    <row r="561" spans="5:7" x14ac:dyDescent="0.3">
      <c r="E561" s="273"/>
      <c r="F561" s="273"/>
      <c r="G561" s="273"/>
    </row>
    <row r="562" spans="5:7" x14ac:dyDescent="0.3">
      <c r="E562" s="273"/>
      <c r="F562" s="273"/>
      <c r="G562" s="273"/>
    </row>
    <row r="563" spans="5:7" x14ac:dyDescent="0.3">
      <c r="E563" s="273"/>
      <c r="F563" s="273"/>
      <c r="G563" s="273"/>
    </row>
    <row r="564" spans="5:7" x14ac:dyDescent="0.3">
      <c r="E564" s="273"/>
      <c r="F564" s="273"/>
      <c r="G564" s="273"/>
    </row>
    <row r="565" spans="5:7" x14ac:dyDescent="0.3">
      <c r="E565" s="273"/>
      <c r="F565" s="273"/>
      <c r="G565" s="273"/>
    </row>
    <row r="566" spans="5:7" x14ac:dyDescent="0.3">
      <c r="E566" s="273"/>
      <c r="F566" s="273"/>
      <c r="G566" s="273"/>
    </row>
    <row r="567" spans="5:7" x14ac:dyDescent="0.3">
      <c r="E567" s="273"/>
      <c r="F567" s="273"/>
      <c r="G567" s="273"/>
    </row>
    <row r="568" spans="5:7" x14ac:dyDescent="0.3">
      <c r="E568" s="273"/>
      <c r="F568" s="273"/>
      <c r="G568" s="273"/>
    </row>
    <row r="569" spans="5:7" x14ac:dyDescent="0.3">
      <c r="E569" s="273"/>
      <c r="F569" s="273"/>
      <c r="G569" s="273"/>
    </row>
    <row r="570" spans="5:7" x14ac:dyDescent="0.3">
      <c r="E570" s="273"/>
      <c r="F570" s="273"/>
      <c r="G570" s="273"/>
    </row>
    <row r="571" spans="5:7" x14ac:dyDescent="0.3">
      <c r="E571" s="273"/>
      <c r="F571" s="273"/>
      <c r="G571" s="273"/>
    </row>
    <row r="572" spans="5:7" x14ac:dyDescent="0.3">
      <c r="E572" s="273"/>
      <c r="F572" s="273"/>
      <c r="G572" s="273"/>
    </row>
    <row r="573" spans="5:7" x14ac:dyDescent="0.3">
      <c r="E573" s="273"/>
      <c r="F573" s="273"/>
      <c r="G573" s="273"/>
    </row>
    <row r="574" spans="5:7" x14ac:dyDescent="0.3">
      <c r="E574" s="273"/>
      <c r="F574" s="273"/>
      <c r="G574" s="273"/>
    </row>
    <row r="575" spans="5:7" x14ac:dyDescent="0.3">
      <c r="E575" s="273"/>
      <c r="F575" s="273"/>
      <c r="G575" s="273"/>
    </row>
    <row r="576" spans="5:7" x14ac:dyDescent="0.3">
      <c r="E576" s="273"/>
      <c r="F576" s="273"/>
      <c r="G576" s="273"/>
    </row>
    <row r="577" spans="5:7" x14ac:dyDescent="0.3">
      <c r="E577" s="273"/>
      <c r="F577" s="273"/>
      <c r="G577" s="273"/>
    </row>
    <row r="578" spans="5:7" x14ac:dyDescent="0.3">
      <c r="E578" s="273"/>
      <c r="F578" s="273"/>
      <c r="G578" s="273"/>
    </row>
    <row r="579" spans="5:7" x14ac:dyDescent="0.3">
      <c r="E579" s="273"/>
      <c r="F579" s="273"/>
      <c r="G579" s="273"/>
    </row>
    <row r="580" spans="5:7" x14ac:dyDescent="0.3">
      <c r="E580" s="273"/>
      <c r="F580" s="273"/>
      <c r="G580" s="273"/>
    </row>
    <row r="581" spans="5:7" x14ac:dyDescent="0.3">
      <c r="E581" s="273"/>
      <c r="F581" s="273"/>
      <c r="G581" s="273"/>
    </row>
    <row r="582" spans="5:7" x14ac:dyDescent="0.3">
      <c r="E582" s="273"/>
      <c r="F582" s="273"/>
      <c r="G582" s="273"/>
    </row>
    <row r="583" spans="5:7" x14ac:dyDescent="0.3">
      <c r="E583" s="273"/>
      <c r="F583" s="273"/>
      <c r="G583" s="273"/>
    </row>
    <row r="584" spans="5:7" x14ac:dyDescent="0.3">
      <c r="E584" s="273"/>
      <c r="F584" s="273"/>
      <c r="G584" s="273"/>
    </row>
    <row r="585" spans="5:7" x14ac:dyDescent="0.3">
      <c r="E585" s="273"/>
      <c r="F585" s="273"/>
      <c r="G585" s="273"/>
    </row>
    <row r="586" spans="5:7" x14ac:dyDescent="0.3">
      <c r="E586" s="273"/>
      <c r="F586" s="273"/>
      <c r="G586" s="273"/>
    </row>
    <row r="587" spans="5:7" x14ac:dyDescent="0.3">
      <c r="E587" s="273"/>
      <c r="F587" s="273"/>
      <c r="G587" s="273"/>
    </row>
    <row r="588" spans="5:7" x14ac:dyDescent="0.3">
      <c r="E588" s="273"/>
      <c r="F588" s="273"/>
      <c r="G588" s="273"/>
    </row>
    <row r="589" spans="5:7" x14ac:dyDescent="0.3">
      <c r="E589" s="273"/>
      <c r="F589" s="273"/>
      <c r="G589" s="273"/>
    </row>
    <row r="590" spans="5:7" x14ac:dyDescent="0.3">
      <c r="E590" s="273"/>
      <c r="F590" s="273"/>
      <c r="G590" s="273"/>
    </row>
    <row r="591" spans="5:7" x14ac:dyDescent="0.3">
      <c r="E591" s="273"/>
      <c r="F591" s="273"/>
      <c r="G591" s="273"/>
    </row>
    <row r="592" spans="5:7" x14ac:dyDescent="0.3">
      <c r="E592" s="273"/>
      <c r="F592" s="273"/>
      <c r="G592" s="273"/>
    </row>
    <row r="593" spans="5:7" x14ac:dyDescent="0.3">
      <c r="E593" s="273"/>
      <c r="F593" s="273"/>
      <c r="G593" s="273"/>
    </row>
    <row r="594" spans="5:7" x14ac:dyDescent="0.3">
      <c r="E594" s="273"/>
      <c r="F594" s="273"/>
      <c r="G594" s="273"/>
    </row>
    <row r="595" spans="5:7" x14ac:dyDescent="0.3">
      <c r="E595" s="273"/>
      <c r="F595" s="273"/>
      <c r="G595" s="273"/>
    </row>
    <row r="596" spans="5:7" x14ac:dyDescent="0.3">
      <c r="E596" s="273"/>
      <c r="F596" s="273"/>
      <c r="G596" s="273"/>
    </row>
    <row r="597" spans="5:7" x14ac:dyDescent="0.3">
      <c r="E597" s="273"/>
      <c r="F597" s="273"/>
      <c r="G597" s="273"/>
    </row>
    <row r="598" spans="5:7" x14ac:dyDescent="0.3">
      <c r="E598" s="273"/>
      <c r="F598" s="273"/>
      <c r="G598" s="273"/>
    </row>
    <row r="599" spans="5:7" x14ac:dyDescent="0.3">
      <c r="E599" s="273"/>
      <c r="F599" s="273"/>
      <c r="G599" s="273"/>
    </row>
    <row r="600" spans="5:7" x14ac:dyDescent="0.3">
      <c r="E600" s="273"/>
      <c r="F600" s="273"/>
      <c r="G600" s="273"/>
    </row>
    <row r="601" spans="5:7" x14ac:dyDescent="0.3">
      <c r="E601" s="273"/>
      <c r="F601" s="273"/>
      <c r="G601" s="273"/>
    </row>
    <row r="602" spans="5:7" x14ac:dyDescent="0.3">
      <c r="E602" s="273"/>
      <c r="F602" s="273"/>
      <c r="G602" s="273"/>
    </row>
    <row r="603" spans="5:7" x14ac:dyDescent="0.3">
      <c r="E603" s="273"/>
      <c r="F603" s="273"/>
      <c r="G603" s="273"/>
    </row>
    <row r="604" spans="5:7" x14ac:dyDescent="0.3">
      <c r="E604" s="273"/>
      <c r="F604" s="273"/>
      <c r="G604" s="273"/>
    </row>
    <row r="605" spans="5:7" x14ac:dyDescent="0.3">
      <c r="E605" s="273"/>
      <c r="F605" s="273"/>
      <c r="G605" s="273"/>
    </row>
    <row r="606" spans="5:7" x14ac:dyDescent="0.3">
      <c r="E606" s="273"/>
      <c r="F606" s="273"/>
      <c r="G606" s="273"/>
    </row>
    <row r="607" spans="5:7" x14ac:dyDescent="0.3">
      <c r="E607" s="273"/>
      <c r="F607" s="273"/>
      <c r="G607" s="273"/>
    </row>
    <row r="608" spans="5:7" x14ac:dyDescent="0.3">
      <c r="E608" s="273"/>
      <c r="F608" s="273"/>
      <c r="G608" s="273"/>
    </row>
    <row r="609" spans="5:7" x14ac:dyDescent="0.3">
      <c r="E609" s="273"/>
      <c r="F609" s="273"/>
      <c r="G609" s="273"/>
    </row>
    <row r="610" spans="5:7" x14ac:dyDescent="0.3">
      <c r="E610" s="273"/>
      <c r="F610" s="273"/>
      <c r="G610" s="273"/>
    </row>
    <row r="611" spans="5:7" x14ac:dyDescent="0.3">
      <c r="E611" s="273"/>
      <c r="F611" s="273"/>
      <c r="G611" s="273"/>
    </row>
    <row r="612" spans="5:7" x14ac:dyDescent="0.3">
      <c r="E612" s="273"/>
      <c r="F612" s="273"/>
      <c r="G612" s="273"/>
    </row>
    <row r="613" spans="5:7" x14ac:dyDescent="0.3">
      <c r="E613" s="273"/>
      <c r="F613" s="273"/>
      <c r="G613" s="273"/>
    </row>
    <row r="614" spans="5:7" x14ac:dyDescent="0.3">
      <c r="E614" s="273"/>
      <c r="F614" s="273"/>
      <c r="G614" s="273"/>
    </row>
    <row r="615" spans="5:7" x14ac:dyDescent="0.3">
      <c r="E615" s="273"/>
      <c r="F615" s="273"/>
      <c r="G615" s="273"/>
    </row>
    <row r="616" spans="5:7" x14ac:dyDescent="0.3">
      <c r="E616" s="273"/>
      <c r="F616" s="273"/>
      <c r="G616" s="273"/>
    </row>
    <row r="617" spans="5:7" x14ac:dyDescent="0.3">
      <c r="E617" s="273"/>
      <c r="F617" s="273"/>
      <c r="G617" s="273"/>
    </row>
    <row r="618" spans="5:7" x14ac:dyDescent="0.3">
      <c r="E618" s="273"/>
      <c r="F618" s="273"/>
      <c r="G618" s="273"/>
    </row>
    <row r="619" spans="5:7" x14ac:dyDescent="0.3">
      <c r="E619" s="273"/>
      <c r="F619" s="273"/>
      <c r="G619" s="273"/>
    </row>
    <row r="620" spans="5:7" x14ac:dyDescent="0.3">
      <c r="E620" s="273"/>
      <c r="F620" s="273"/>
      <c r="G620" s="273"/>
    </row>
    <row r="621" spans="5:7" x14ac:dyDescent="0.3">
      <c r="E621" s="273"/>
      <c r="F621" s="273"/>
      <c r="G621" s="273"/>
    </row>
    <row r="622" spans="5:7" x14ac:dyDescent="0.3">
      <c r="E622" s="273"/>
      <c r="F622" s="273"/>
      <c r="G622" s="273"/>
    </row>
    <row r="623" spans="5:7" x14ac:dyDescent="0.3">
      <c r="E623" s="273"/>
      <c r="F623" s="273"/>
      <c r="G623" s="273"/>
    </row>
    <row r="624" spans="5:7" x14ac:dyDescent="0.3">
      <c r="E624" s="273"/>
      <c r="F624" s="273"/>
      <c r="G624" s="273"/>
    </row>
    <row r="625" spans="5:7" x14ac:dyDescent="0.3">
      <c r="E625" s="273"/>
      <c r="F625" s="273"/>
      <c r="G625" s="273"/>
    </row>
    <row r="626" spans="5:7" x14ac:dyDescent="0.3">
      <c r="E626" s="273"/>
      <c r="F626" s="273"/>
      <c r="G626" s="273"/>
    </row>
    <row r="627" spans="5:7" x14ac:dyDescent="0.3">
      <c r="E627" s="273"/>
      <c r="F627" s="273"/>
      <c r="G627" s="273"/>
    </row>
    <row r="628" spans="5:7" x14ac:dyDescent="0.3">
      <c r="E628" s="273"/>
      <c r="F628" s="273"/>
      <c r="G628" s="273"/>
    </row>
    <row r="629" spans="5:7" x14ac:dyDescent="0.3">
      <c r="E629" s="273"/>
      <c r="F629" s="273"/>
      <c r="G629" s="273"/>
    </row>
    <row r="630" spans="5:7" x14ac:dyDescent="0.3">
      <c r="E630" s="273"/>
      <c r="F630" s="273"/>
      <c r="G630" s="273"/>
    </row>
    <row r="631" spans="5:7" x14ac:dyDescent="0.3">
      <c r="E631" s="273"/>
      <c r="F631" s="273"/>
      <c r="G631" s="273"/>
    </row>
    <row r="632" spans="5:7" x14ac:dyDescent="0.3">
      <c r="E632" s="273"/>
      <c r="F632" s="273"/>
      <c r="G632" s="273"/>
    </row>
    <row r="633" spans="5:7" x14ac:dyDescent="0.3">
      <c r="E633" s="273"/>
      <c r="F633" s="273"/>
      <c r="G633" s="273"/>
    </row>
    <row r="634" spans="5:7" x14ac:dyDescent="0.3">
      <c r="E634" s="273"/>
      <c r="F634" s="273"/>
      <c r="G634" s="273"/>
    </row>
    <row r="635" spans="5:7" x14ac:dyDescent="0.3">
      <c r="E635" s="273"/>
      <c r="F635" s="273"/>
      <c r="G635" s="273"/>
    </row>
    <row r="636" spans="5:7" x14ac:dyDescent="0.3">
      <c r="E636" s="273"/>
      <c r="F636" s="273"/>
      <c r="G636" s="273"/>
    </row>
    <row r="637" spans="5:7" x14ac:dyDescent="0.3">
      <c r="E637" s="273"/>
      <c r="F637" s="273"/>
      <c r="G637" s="273"/>
    </row>
    <row r="638" spans="5:7" x14ac:dyDescent="0.3">
      <c r="E638" s="273"/>
      <c r="F638" s="273"/>
      <c r="G638" s="273"/>
    </row>
    <row r="639" spans="5:7" x14ac:dyDescent="0.3">
      <c r="E639" s="273"/>
      <c r="F639" s="273"/>
      <c r="G639" s="273"/>
    </row>
    <row r="640" spans="5:7" x14ac:dyDescent="0.3">
      <c r="E640" s="273"/>
      <c r="F640" s="273"/>
      <c r="G640" s="273"/>
    </row>
    <row r="641" spans="5:7" x14ac:dyDescent="0.3">
      <c r="E641" s="273"/>
      <c r="F641" s="273"/>
      <c r="G641" s="273"/>
    </row>
    <row r="642" spans="5:7" x14ac:dyDescent="0.3">
      <c r="E642" s="273"/>
      <c r="F642" s="273"/>
      <c r="G642" s="273"/>
    </row>
    <row r="643" spans="5:7" x14ac:dyDescent="0.3">
      <c r="E643" s="273"/>
      <c r="F643" s="273"/>
      <c r="G643" s="273"/>
    </row>
    <row r="644" spans="5:7" x14ac:dyDescent="0.3">
      <c r="E644" s="273"/>
      <c r="F644" s="273"/>
      <c r="G644" s="273"/>
    </row>
    <row r="645" spans="5:7" x14ac:dyDescent="0.3">
      <c r="E645" s="273"/>
      <c r="F645" s="273"/>
      <c r="G645" s="273"/>
    </row>
    <row r="646" spans="5:7" x14ac:dyDescent="0.3">
      <c r="E646" s="273"/>
      <c r="F646" s="273"/>
      <c r="G646" s="273"/>
    </row>
    <row r="647" spans="5:7" x14ac:dyDescent="0.3">
      <c r="E647" s="273"/>
      <c r="F647" s="273"/>
      <c r="G647" s="273"/>
    </row>
    <row r="648" spans="5:7" x14ac:dyDescent="0.3">
      <c r="E648" s="273"/>
      <c r="F648" s="273"/>
      <c r="G648" s="273"/>
    </row>
    <row r="649" spans="5:7" x14ac:dyDescent="0.3">
      <c r="E649" s="273"/>
      <c r="F649" s="273"/>
      <c r="G649" s="273"/>
    </row>
    <row r="650" spans="5:7" x14ac:dyDescent="0.3">
      <c r="E650" s="273"/>
      <c r="F650" s="273"/>
      <c r="G650" s="273"/>
    </row>
    <row r="651" spans="5:7" x14ac:dyDescent="0.3">
      <c r="E651" s="273"/>
      <c r="F651" s="273"/>
      <c r="G651" s="273"/>
    </row>
    <row r="652" spans="5:7" x14ac:dyDescent="0.3">
      <c r="E652" s="273"/>
      <c r="F652" s="273"/>
      <c r="G652" s="273"/>
    </row>
    <row r="653" spans="5:7" x14ac:dyDescent="0.3">
      <c r="E653" s="273"/>
      <c r="F653" s="273"/>
      <c r="G653" s="273"/>
    </row>
    <row r="654" spans="5:7" x14ac:dyDescent="0.3">
      <c r="E654" s="273"/>
      <c r="F654" s="273"/>
      <c r="G654" s="273"/>
    </row>
    <row r="655" spans="5:7" x14ac:dyDescent="0.3">
      <c r="E655" s="273"/>
      <c r="F655" s="273"/>
      <c r="G655" s="273"/>
    </row>
    <row r="656" spans="5:7" x14ac:dyDescent="0.3">
      <c r="E656" s="273"/>
      <c r="F656" s="273"/>
      <c r="G656" s="273"/>
    </row>
    <row r="657" spans="5:7" x14ac:dyDescent="0.3">
      <c r="E657" s="273"/>
      <c r="F657" s="273"/>
      <c r="G657" s="273"/>
    </row>
    <row r="658" spans="5:7" x14ac:dyDescent="0.3">
      <c r="E658" s="273"/>
      <c r="F658" s="273"/>
      <c r="G658" s="273"/>
    </row>
    <row r="659" spans="5:7" x14ac:dyDescent="0.3">
      <c r="E659" s="273"/>
      <c r="F659" s="273"/>
      <c r="G659" s="273"/>
    </row>
    <row r="660" spans="5:7" x14ac:dyDescent="0.3">
      <c r="E660" s="273"/>
      <c r="F660" s="273"/>
      <c r="G660" s="273"/>
    </row>
    <row r="661" spans="5:7" x14ac:dyDescent="0.3">
      <c r="E661" s="273"/>
      <c r="F661" s="273"/>
      <c r="G661" s="273"/>
    </row>
    <row r="662" spans="5:7" x14ac:dyDescent="0.3">
      <c r="E662" s="273"/>
      <c r="F662" s="273"/>
      <c r="G662" s="273"/>
    </row>
    <row r="663" spans="5:7" x14ac:dyDescent="0.3">
      <c r="E663" s="273"/>
      <c r="F663" s="273"/>
      <c r="G663" s="273"/>
    </row>
    <row r="664" spans="5:7" x14ac:dyDescent="0.3">
      <c r="E664" s="273"/>
      <c r="F664" s="273"/>
      <c r="G664" s="273"/>
    </row>
    <row r="665" spans="5:7" x14ac:dyDescent="0.3">
      <c r="E665" s="273"/>
      <c r="F665" s="273"/>
      <c r="G665" s="273"/>
    </row>
    <row r="666" spans="5:7" x14ac:dyDescent="0.3">
      <c r="E666" s="273"/>
      <c r="F666" s="273"/>
      <c r="G666" s="273"/>
    </row>
    <row r="667" spans="5:7" x14ac:dyDescent="0.3">
      <c r="E667" s="273"/>
      <c r="F667" s="273"/>
      <c r="G667" s="273"/>
    </row>
    <row r="668" spans="5:7" x14ac:dyDescent="0.3">
      <c r="E668" s="273"/>
      <c r="F668" s="273"/>
      <c r="G668" s="273"/>
    </row>
    <row r="669" spans="5:7" x14ac:dyDescent="0.3">
      <c r="E669" s="273"/>
      <c r="F669" s="273"/>
      <c r="G669" s="273"/>
    </row>
    <row r="670" spans="5:7" x14ac:dyDescent="0.3">
      <c r="E670" s="273"/>
      <c r="F670" s="273"/>
      <c r="G670" s="273"/>
    </row>
    <row r="671" spans="5:7" x14ac:dyDescent="0.3">
      <c r="E671" s="273"/>
      <c r="F671" s="273"/>
      <c r="G671" s="273"/>
    </row>
    <row r="672" spans="5:7" x14ac:dyDescent="0.3">
      <c r="E672" s="273"/>
      <c r="F672" s="273"/>
      <c r="G672" s="273"/>
    </row>
    <row r="673" spans="5:7" x14ac:dyDescent="0.3">
      <c r="E673" s="273"/>
      <c r="F673" s="273"/>
      <c r="G673" s="273"/>
    </row>
    <row r="674" spans="5:7" x14ac:dyDescent="0.3">
      <c r="E674" s="273"/>
      <c r="F674" s="273"/>
      <c r="G674" s="273"/>
    </row>
    <row r="675" spans="5:7" x14ac:dyDescent="0.3">
      <c r="E675" s="273"/>
      <c r="F675" s="273"/>
      <c r="G675" s="273"/>
    </row>
    <row r="676" spans="5:7" x14ac:dyDescent="0.3">
      <c r="E676" s="273"/>
      <c r="F676" s="273"/>
      <c r="G676" s="273"/>
    </row>
    <row r="677" spans="5:7" x14ac:dyDescent="0.3">
      <c r="E677" s="273"/>
      <c r="F677" s="273"/>
      <c r="G677" s="273"/>
    </row>
    <row r="678" spans="5:7" x14ac:dyDescent="0.3">
      <c r="E678" s="273"/>
      <c r="F678" s="273"/>
      <c r="G678" s="273"/>
    </row>
    <row r="679" spans="5:7" x14ac:dyDescent="0.3">
      <c r="E679" s="273"/>
      <c r="F679" s="273"/>
      <c r="G679" s="273"/>
    </row>
    <row r="680" spans="5:7" x14ac:dyDescent="0.3">
      <c r="E680" s="273"/>
      <c r="F680" s="273"/>
      <c r="G680" s="273"/>
    </row>
    <row r="681" spans="5:7" x14ac:dyDescent="0.3">
      <c r="E681" s="273"/>
      <c r="F681" s="273"/>
      <c r="G681" s="273"/>
    </row>
    <row r="682" spans="5:7" x14ac:dyDescent="0.3">
      <c r="E682" s="273"/>
      <c r="F682" s="273"/>
      <c r="G682" s="273"/>
    </row>
    <row r="683" spans="5:7" x14ac:dyDescent="0.3">
      <c r="E683" s="273"/>
      <c r="F683" s="273"/>
      <c r="G683" s="273"/>
    </row>
    <row r="684" spans="5:7" x14ac:dyDescent="0.3">
      <c r="E684" s="273"/>
      <c r="F684" s="273"/>
      <c r="G684" s="273"/>
    </row>
    <row r="685" spans="5:7" x14ac:dyDescent="0.3">
      <c r="E685" s="273"/>
      <c r="F685" s="273"/>
      <c r="G685" s="273"/>
    </row>
    <row r="686" spans="5:7" x14ac:dyDescent="0.3">
      <c r="E686" s="273"/>
      <c r="F686" s="273"/>
      <c r="G686" s="273"/>
    </row>
    <row r="687" spans="5:7" x14ac:dyDescent="0.3">
      <c r="E687" s="273"/>
      <c r="F687" s="273"/>
      <c r="G687" s="273"/>
    </row>
    <row r="688" spans="5:7" x14ac:dyDescent="0.3">
      <c r="E688" s="273"/>
      <c r="F688" s="273"/>
      <c r="G688" s="273"/>
    </row>
    <row r="689" spans="5:7" x14ac:dyDescent="0.3">
      <c r="E689" s="273"/>
      <c r="F689" s="273"/>
      <c r="G689" s="273"/>
    </row>
    <row r="690" spans="5:7" x14ac:dyDescent="0.3">
      <c r="E690" s="273"/>
      <c r="F690" s="273"/>
      <c r="G690" s="273"/>
    </row>
    <row r="691" spans="5:7" x14ac:dyDescent="0.3">
      <c r="E691" s="273"/>
      <c r="F691" s="273"/>
      <c r="G691" s="273"/>
    </row>
    <row r="692" spans="5:7" x14ac:dyDescent="0.3">
      <c r="E692" s="273"/>
      <c r="F692" s="273"/>
      <c r="G692" s="273"/>
    </row>
    <row r="693" spans="5:7" x14ac:dyDescent="0.3">
      <c r="E693" s="273"/>
      <c r="F693" s="273"/>
      <c r="G693" s="273"/>
    </row>
    <row r="694" spans="5:7" x14ac:dyDescent="0.3">
      <c r="E694" s="273"/>
      <c r="F694" s="273"/>
      <c r="G694" s="273"/>
    </row>
    <row r="695" spans="5:7" x14ac:dyDescent="0.3">
      <c r="E695" s="273"/>
      <c r="F695" s="273"/>
      <c r="G695" s="273"/>
    </row>
    <row r="696" spans="5:7" x14ac:dyDescent="0.3">
      <c r="E696" s="273"/>
      <c r="F696" s="273"/>
      <c r="G696" s="273"/>
    </row>
    <row r="697" spans="5:7" x14ac:dyDescent="0.3">
      <c r="E697" s="273"/>
      <c r="F697" s="273"/>
      <c r="G697" s="273"/>
    </row>
    <row r="698" spans="5:7" x14ac:dyDescent="0.3">
      <c r="E698" s="273"/>
      <c r="F698" s="273"/>
      <c r="G698" s="273"/>
    </row>
    <row r="699" spans="5:7" x14ac:dyDescent="0.3">
      <c r="E699" s="273"/>
      <c r="F699" s="273"/>
      <c r="G699" s="273"/>
    </row>
    <row r="700" spans="5:7" x14ac:dyDescent="0.3">
      <c r="E700" s="273"/>
      <c r="F700" s="273"/>
      <c r="G700" s="273"/>
    </row>
    <row r="701" spans="5:7" x14ac:dyDescent="0.3">
      <c r="E701" s="273"/>
      <c r="F701" s="273"/>
      <c r="G701" s="273"/>
    </row>
    <row r="702" spans="5:7" x14ac:dyDescent="0.3">
      <c r="E702" s="273"/>
      <c r="F702" s="273"/>
      <c r="G702" s="273"/>
    </row>
    <row r="703" spans="5:7" x14ac:dyDescent="0.3">
      <c r="E703" s="273"/>
      <c r="F703" s="273"/>
      <c r="G703" s="273"/>
    </row>
    <row r="704" spans="5:7" x14ac:dyDescent="0.3">
      <c r="E704" s="273"/>
      <c r="F704" s="273"/>
      <c r="G704" s="273"/>
    </row>
    <row r="705" spans="5:7" x14ac:dyDescent="0.3">
      <c r="E705" s="273"/>
      <c r="F705" s="273"/>
      <c r="G705" s="273"/>
    </row>
    <row r="706" spans="5:7" x14ac:dyDescent="0.3">
      <c r="E706" s="273"/>
      <c r="F706" s="273"/>
      <c r="G706" s="273"/>
    </row>
    <row r="707" spans="5:7" x14ac:dyDescent="0.3">
      <c r="E707" s="273"/>
      <c r="F707" s="273"/>
      <c r="G707" s="273"/>
    </row>
    <row r="708" spans="5:7" x14ac:dyDescent="0.3">
      <c r="E708" s="273"/>
      <c r="F708" s="273"/>
      <c r="G708" s="273"/>
    </row>
    <row r="709" spans="5:7" x14ac:dyDescent="0.3">
      <c r="E709" s="273"/>
      <c r="F709" s="273"/>
      <c r="G709" s="273"/>
    </row>
    <row r="710" spans="5:7" x14ac:dyDescent="0.3">
      <c r="E710" s="273"/>
      <c r="F710" s="273"/>
      <c r="G710" s="273"/>
    </row>
    <row r="711" spans="5:7" x14ac:dyDescent="0.3">
      <c r="E711" s="273"/>
      <c r="F711" s="273"/>
      <c r="G711" s="273"/>
    </row>
    <row r="712" spans="5:7" x14ac:dyDescent="0.3">
      <c r="E712" s="273"/>
      <c r="F712" s="273"/>
      <c r="G712" s="273"/>
    </row>
    <row r="713" spans="5:7" x14ac:dyDescent="0.3">
      <c r="E713" s="273"/>
      <c r="F713" s="273"/>
      <c r="G713" s="273"/>
    </row>
    <row r="714" spans="5:7" x14ac:dyDescent="0.3">
      <c r="E714" s="273"/>
      <c r="F714" s="273"/>
      <c r="G714" s="273"/>
    </row>
    <row r="715" spans="5:7" x14ac:dyDescent="0.3">
      <c r="E715" s="273"/>
      <c r="F715" s="273"/>
      <c r="G715" s="273"/>
    </row>
    <row r="716" spans="5:7" x14ac:dyDescent="0.3">
      <c r="E716" s="273"/>
      <c r="F716" s="273"/>
      <c r="G716" s="273"/>
    </row>
    <row r="717" spans="5:7" x14ac:dyDescent="0.3">
      <c r="E717" s="273"/>
      <c r="F717" s="273"/>
      <c r="G717" s="273"/>
    </row>
    <row r="718" spans="5:7" x14ac:dyDescent="0.3">
      <c r="E718" s="273"/>
      <c r="F718" s="273"/>
      <c r="G718" s="273"/>
    </row>
    <row r="719" spans="5:7" x14ac:dyDescent="0.3">
      <c r="E719" s="273"/>
      <c r="F719" s="273"/>
      <c r="G719" s="273"/>
    </row>
    <row r="720" spans="5:7" x14ac:dyDescent="0.3">
      <c r="E720" s="273"/>
      <c r="F720" s="273"/>
      <c r="G720" s="273"/>
    </row>
    <row r="721" spans="5:7" x14ac:dyDescent="0.3">
      <c r="E721" s="273"/>
      <c r="F721" s="273"/>
      <c r="G721" s="273"/>
    </row>
    <row r="722" spans="5:7" x14ac:dyDescent="0.3">
      <c r="E722" s="273"/>
      <c r="F722" s="273"/>
      <c r="G722" s="273"/>
    </row>
    <row r="723" spans="5:7" x14ac:dyDescent="0.3">
      <c r="E723" s="273"/>
      <c r="F723" s="273"/>
      <c r="G723" s="273"/>
    </row>
    <row r="724" spans="5:7" x14ac:dyDescent="0.3">
      <c r="E724" s="273"/>
      <c r="F724" s="273"/>
      <c r="G724" s="273"/>
    </row>
    <row r="725" spans="5:7" x14ac:dyDescent="0.3">
      <c r="E725" s="273"/>
      <c r="F725" s="273"/>
      <c r="G725" s="273"/>
    </row>
    <row r="726" spans="5:7" x14ac:dyDescent="0.3">
      <c r="E726" s="273"/>
      <c r="F726" s="273"/>
      <c r="G726" s="273"/>
    </row>
    <row r="727" spans="5:7" x14ac:dyDescent="0.3">
      <c r="E727" s="273"/>
      <c r="F727" s="273"/>
      <c r="G727" s="273"/>
    </row>
    <row r="728" spans="5:7" x14ac:dyDescent="0.3">
      <c r="E728" s="273"/>
      <c r="F728" s="273"/>
      <c r="G728" s="273"/>
    </row>
    <row r="729" spans="5:7" x14ac:dyDescent="0.3">
      <c r="E729" s="273"/>
      <c r="F729" s="273"/>
      <c r="G729" s="273"/>
    </row>
    <row r="730" spans="5:7" x14ac:dyDescent="0.3">
      <c r="E730" s="273"/>
      <c r="F730" s="273"/>
      <c r="G730" s="273"/>
    </row>
    <row r="731" spans="5:7" x14ac:dyDescent="0.3">
      <c r="E731" s="273"/>
      <c r="F731" s="273"/>
      <c r="G731" s="273"/>
    </row>
    <row r="732" spans="5:7" x14ac:dyDescent="0.3">
      <c r="E732" s="273"/>
      <c r="F732" s="273"/>
      <c r="G732" s="273"/>
    </row>
    <row r="733" spans="5:7" x14ac:dyDescent="0.3">
      <c r="E733" s="273"/>
      <c r="F733" s="273"/>
      <c r="G733" s="273"/>
    </row>
    <row r="734" spans="5:7" x14ac:dyDescent="0.3">
      <c r="E734" s="273"/>
      <c r="F734" s="273"/>
      <c r="G734" s="273"/>
    </row>
    <row r="735" spans="5:7" x14ac:dyDescent="0.3">
      <c r="E735" s="273"/>
      <c r="F735" s="273"/>
      <c r="G735" s="273"/>
    </row>
    <row r="736" spans="5:7" x14ac:dyDescent="0.3">
      <c r="E736" s="273"/>
      <c r="F736" s="273"/>
      <c r="G736" s="273"/>
    </row>
    <row r="737" spans="5:7" x14ac:dyDescent="0.3">
      <c r="E737" s="273"/>
      <c r="F737" s="273"/>
      <c r="G737" s="273"/>
    </row>
    <row r="738" spans="5:7" x14ac:dyDescent="0.3">
      <c r="E738" s="273"/>
      <c r="F738" s="273"/>
      <c r="G738" s="273"/>
    </row>
    <row r="739" spans="5:7" x14ac:dyDescent="0.3">
      <c r="E739" s="273"/>
      <c r="F739" s="273"/>
      <c r="G739" s="273"/>
    </row>
    <row r="740" spans="5:7" x14ac:dyDescent="0.3">
      <c r="E740" s="273"/>
      <c r="F740" s="273"/>
      <c r="G740" s="273"/>
    </row>
    <row r="741" spans="5:7" x14ac:dyDescent="0.3">
      <c r="E741" s="273"/>
      <c r="F741" s="273"/>
      <c r="G741" s="273"/>
    </row>
    <row r="742" spans="5:7" x14ac:dyDescent="0.3">
      <c r="E742" s="273"/>
      <c r="F742" s="273"/>
      <c r="G742" s="273"/>
    </row>
    <row r="743" spans="5:7" x14ac:dyDescent="0.3">
      <c r="E743" s="273"/>
      <c r="F743" s="273"/>
      <c r="G743" s="273"/>
    </row>
    <row r="744" spans="5:7" x14ac:dyDescent="0.3">
      <c r="E744" s="273"/>
      <c r="F744" s="273"/>
      <c r="G744" s="273"/>
    </row>
    <row r="745" spans="5:7" x14ac:dyDescent="0.3">
      <c r="E745" s="273"/>
      <c r="F745" s="273"/>
      <c r="G745" s="273"/>
    </row>
    <row r="746" spans="5:7" x14ac:dyDescent="0.3">
      <c r="E746" s="273"/>
      <c r="F746" s="273"/>
      <c r="G746" s="273"/>
    </row>
    <row r="747" spans="5:7" x14ac:dyDescent="0.3">
      <c r="E747" s="273"/>
      <c r="F747" s="273"/>
      <c r="G747" s="273"/>
    </row>
    <row r="748" spans="5:7" x14ac:dyDescent="0.3">
      <c r="E748" s="273"/>
      <c r="F748" s="273"/>
      <c r="G748" s="273"/>
    </row>
    <row r="749" spans="5:7" x14ac:dyDescent="0.3">
      <c r="E749" s="273"/>
      <c r="F749" s="273"/>
      <c r="G749" s="273"/>
    </row>
    <row r="750" spans="5:7" x14ac:dyDescent="0.3">
      <c r="E750" s="273"/>
      <c r="F750" s="273"/>
      <c r="G750" s="273"/>
    </row>
    <row r="751" spans="5:7" x14ac:dyDescent="0.3">
      <c r="E751" s="273"/>
      <c r="F751" s="273"/>
      <c r="G751" s="273"/>
    </row>
    <row r="752" spans="5:7" x14ac:dyDescent="0.3">
      <c r="E752" s="273"/>
      <c r="F752" s="273"/>
      <c r="G752" s="273"/>
    </row>
    <row r="753" spans="5:7" x14ac:dyDescent="0.3">
      <c r="E753" s="273"/>
      <c r="F753" s="273"/>
      <c r="G753" s="273"/>
    </row>
    <row r="754" spans="5:7" x14ac:dyDescent="0.3">
      <c r="E754" s="273"/>
      <c r="F754" s="273"/>
      <c r="G754" s="273"/>
    </row>
    <row r="755" spans="5:7" x14ac:dyDescent="0.3">
      <c r="E755" s="273"/>
      <c r="F755" s="273"/>
      <c r="G755" s="273"/>
    </row>
    <row r="756" spans="5:7" x14ac:dyDescent="0.3">
      <c r="E756" s="273"/>
      <c r="F756" s="273"/>
      <c r="G756" s="273"/>
    </row>
    <row r="757" spans="5:7" x14ac:dyDescent="0.3">
      <c r="E757" s="273"/>
      <c r="F757" s="273"/>
      <c r="G757" s="273"/>
    </row>
    <row r="758" spans="5:7" x14ac:dyDescent="0.3">
      <c r="E758" s="273"/>
      <c r="F758" s="273"/>
      <c r="G758" s="273"/>
    </row>
    <row r="759" spans="5:7" x14ac:dyDescent="0.3">
      <c r="E759" s="273"/>
      <c r="F759" s="273"/>
      <c r="G759" s="273"/>
    </row>
    <row r="760" spans="5:7" x14ac:dyDescent="0.3">
      <c r="E760" s="273"/>
      <c r="F760" s="273"/>
      <c r="G760" s="273"/>
    </row>
    <row r="761" spans="5:7" x14ac:dyDescent="0.3">
      <c r="E761" s="273"/>
      <c r="F761" s="273"/>
      <c r="G761" s="273"/>
    </row>
    <row r="762" spans="5:7" x14ac:dyDescent="0.3">
      <c r="E762" s="273"/>
      <c r="F762" s="273"/>
      <c r="G762" s="273"/>
    </row>
    <row r="763" spans="5:7" x14ac:dyDescent="0.3">
      <c r="E763" s="273"/>
      <c r="F763" s="273"/>
      <c r="G763" s="273"/>
    </row>
    <row r="764" spans="5:7" x14ac:dyDescent="0.3">
      <c r="E764" s="273"/>
      <c r="F764" s="273"/>
      <c r="G764" s="273"/>
    </row>
    <row r="765" spans="5:7" x14ac:dyDescent="0.3">
      <c r="E765" s="273"/>
      <c r="F765" s="273"/>
      <c r="G765" s="273"/>
    </row>
    <row r="766" spans="5:7" x14ac:dyDescent="0.3">
      <c r="E766" s="273"/>
      <c r="F766" s="273"/>
      <c r="G766" s="273"/>
    </row>
    <row r="767" spans="5:7" x14ac:dyDescent="0.3">
      <c r="E767" s="273"/>
      <c r="F767" s="273"/>
      <c r="G767" s="273"/>
    </row>
    <row r="768" spans="5:7" x14ac:dyDescent="0.3">
      <c r="E768" s="273"/>
      <c r="F768" s="273"/>
      <c r="G768" s="273"/>
    </row>
    <row r="769" spans="5:7" x14ac:dyDescent="0.3">
      <c r="E769" s="273"/>
      <c r="F769" s="273"/>
      <c r="G769" s="273"/>
    </row>
    <row r="770" spans="5:7" x14ac:dyDescent="0.3">
      <c r="E770" s="273"/>
      <c r="F770" s="273"/>
      <c r="G770" s="273"/>
    </row>
    <row r="771" spans="5:7" x14ac:dyDescent="0.3">
      <c r="E771" s="273"/>
      <c r="F771" s="273"/>
      <c r="G771" s="273"/>
    </row>
    <row r="772" spans="5:7" x14ac:dyDescent="0.3">
      <c r="E772" s="273"/>
      <c r="F772" s="273"/>
      <c r="G772" s="273"/>
    </row>
    <row r="773" spans="5:7" x14ac:dyDescent="0.3">
      <c r="E773" s="273"/>
      <c r="F773" s="273"/>
      <c r="G773" s="273"/>
    </row>
    <row r="774" spans="5:7" x14ac:dyDescent="0.3">
      <c r="E774" s="273"/>
      <c r="F774" s="273"/>
      <c r="G774" s="273"/>
    </row>
    <row r="775" spans="5:7" x14ac:dyDescent="0.3">
      <c r="E775" s="273"/>
      <c r="F775" s="273"/>
      <c r="G775" s="273"/>
    </row>
    <row r="776" spans="5:7" x14ac:dyDescent="0.3">
      <c r="E776" s="273"/>
      <c r="F776" s="273"/>
      <c r="G776" s="273"/>
    </row>
    <row r="777" spans="5:7" x14ac:dyDescent="0.3">
      <c r="E777" s="273"/>
      <c r="F777" s="273"/>
      <c r="G777" s="273"/>
    </row>
    <row r="778" spans="5:7" x14ac:dyDescent="0.3">
      <c r="E778" s="273"/>
      <c r="F778" s="273"/>
      <c r="G778" s="273"/>
    </row>
    <row r="779" spans="5:7" x14ac:dyDescent="0.3">
      <c r="E779" s="273"/>
      <c r="F779" s="273"/>
      <c r="G779" s="273"/>
    </row>
    <row r="780" spans="5:7" x14ac:dyDescent="0.3">
      <c r="E780" s="273"/>
      <c r="F780" s="273"/>
      <c r="G780" s="273"/>
    </row>
    <row r="781" spans="5:7" x14ac:dyDescent="0.3">
      <c r="E781" s="273"/>
      <c r="F781" s="273"/>
      <c r="G781" s="273"/>
    </row>
    <row r="782" spans="5:7" x14ac:dyDescent="0.3">
      <c r="E782" s="273"/>
      <c r="F782" s="273"/>
      <c r="G782" s="273"/>
    </row>
    <row r="783" spans="5:7" x14ac:dyDescent="0.3">
      <c r="E783" s="273"/>
      <c r="F783" s="273"/>
      <c r="G783" s="273"/>
    </row>
    <row r="784" spans="5:7" x14ac:dyDescent="0.3">
      <c r="E784" s="273"/>
      <c r="F784" s="273"/>
      <c r="G784" s="273"/>
    </row>
    <row r="785" spans="5:7" x14ac:dyDescent="0.3">
      <c r="E785" s="273"/>
      <c r="F785" s="273"/>
      <c r="G785" s="273"/>
    </row>
    <row r="786" spans="5:7" x14ac:dyDescent="0.3">
      <c r="E786" s="273"/>
      <c r="F786" s="273"/>
      <c r="G786" s="273"/>
    </row>
    <row r="787" spans="5:7" x14ac:dyDescent="0.3">
      <c r="E787" s="273"/>
      <c r="F787" s="273"/>
      <c r="G787" s="273"/>
    </row>
    <row r="788" spans="5:7" x14ac:dyDescent="0.3">
      <c r="E788" s="273"/>
      <c r="F788" s="273"/>
      <c r="G788" s="273"/>
    </row>
    <row r="789" spans="5:7" x14ac:dyDescent="0.3">
      <c r="E789" s="273"/>
      <c r="F789" s="273"/>
      <c r="G789" s="273"/>
    </row>
    <row r="790" spans="5:7" x14ac:dyDescent="0.3">
      <c r="E790" s="273"/>
      <c r="F790" s="273"/>
      <c r="G790" s="273"/>
    </row>
    <row r="791" spans="5:7" x14ac:dyDescent="0.3">
      <c r="E791" s="273"/>
      <c r="F791" s="273"/>
      <c r="G791" s="273"/>
    </row>
    <row r="792" spans="5:7" x14ac:dyDescent="0.3">
      <c r="E792" s="273"/>
      <c r="F792" s="273"/>
      <c r="G792" s="273"/>
    </row>
    <row r="793" spans="5:7" x14ac:dyDescent="0.3">
      <c r="E793" s="273"/>
      <c r="F793" s="273"/>
      <c r="G793" s="273"/>
    </row>
    <row r="794" spans="5:7" x14ac:dyDescent="0.3">
      <c r="E794" s="273"/>
      <c r="F794" s="273"/>
      <c r="G794" s="273"/>
    </row>
    <row r="795" spans="5:7" x14ac:dyDescent="0.3">
      <c r="E795" s="273"/>
      <c r="F795" s="273"/>
      <c r="G795" s="273"/>
    </row>
    <row r="796" spans="5:7" x14ac:dyDescent="0.3">
      <c r="E796" s="273"/>
      <c r="F796" s="273"/>
      <c r="G796" s="273"/>
    </row>
    <row r="797" spans="5:7" x14ac:dyDescent="0.3">
      <c r="E797" s="273"/>
      <c r="F797" s="273"/>
      <c r="G797" s="273"/>
    </row>
    <row r="798" spans="5:7" x14ac:dyDescent="0.3">
      <c r="E798" s="273"/>
      <c r="F798" s="273"/>
      <c r="G798" s="273"/>
    </row>
    <row r="799" spans="5:7" x14ac:dyDescent="0.3">
      <c r="E799" s="273"/>
      <c r="F799" s="273"/>
      <c r="G799" s="273"/>
    </row>
    <row r="800" spans="5:7" x14ac:dyDescent="0.3">
      <c r="E800" s="273"/>
      <c r="F800" s="273"/>
      <c r="G800" s="273"/>
    </row>
    <row r="801" spans="5:7" x14ac:dyDescent="0.3">
      <c r="E801" s="273"/>
      <c r="F801" s="273"/>
      <c r="G801" s="273"/>
    </row>
    <row r="802" spans="5:7" x14ac:dyDescent="0.3">
      <c r="E802" s="273"/>
      <c r="F802" s="273"/>
      <c r="G802" s="273"/>
    </row>
    <row r="803" spans="5:7" x14ac:dyDescent="0.3">
      <c r="E803" s="273"/>
      <c r="F803" s="273"/>
      <c r="G803" s="273"/>
    </row>
    <row r="804" spans="5:7" x14ac:dyDescent="0.3">
      <c r="E804" s="273"/>
      <c r="F804" s="273"/>
      <c r="G804" s="273"/>
    </row>
    <row r="805" spans="5:7" x14ac:dyDescent="0.3">
      <c r="E805" s="273"/>
      <c r="F805" s="273"/>
      <c r="G805" s="273"/>
    </row>
    <row r="806" spans="5:7" x14ac:dyDescent="0.3">
      <c r="E806" s="273"/>
      <c r="F806" s="273"/>
      <c r="G806" s="273"/>
    </row>
    <row r="807" spans="5:7" x14ac:dyDescent="0.3">
      <c r="E807" s="273"/>
      <c r="F807" s="273"/>
      <c r="G807" s="273"/>
    </row>
    <row r="808" spans="5:7" x14ac:dyDescent="0.3">
      <c r="E808" s="273"/>
      <c r="F808" s="273"/>
      <c r="G808" s="273"/>
    </row>
    <row r="809" spans="5:7" x14ac:dyDescent="0.3">
      <c r="E809" s="273"/>
      <c r="F809" s="273"/>
      <c r="G809" s="273"/>
    </row>
    <row r="810" spans="5:7" x14ac:dyDescent="0.3">
      <c r="E810" s="273"/>
      <c r="F810" s="273"/>
      <c r="G810" s="273"/>
    </row>
    <row r="811" spans="5:7" x14ac:dyDescent="0.3">
      <c r="E811" s="273"/>
      <c r="F811" s="273"/>
      <c r="G811" s="273"/>
    </row>
    <row r="812" spans="5:7" x14ac:dyDescent="0.3">
      <c r="E812" s="273"/>
      <c r="F812" s="273"/>
      <c r="G812" s="273"/>
    </row>
    <row r="813" spans="5:7" x14ac:dyDescent="0.3">
      <c r="E813" s="273"/>
      <c r="F813" s="273"/>
      <c r="G813" s="273"/>
    </row>
    <row r="814" spans="5:7" x14ac:dyDescent="0.3">
      <c r="E814" s="273"/>
      <c r="F814" s="273"/>
      <c r="G814" s="273"/>
    </row>
    <row r="815" spans="5:7" x14ac:dyDescent="0.3">
      <c r="E815" s="273"/>
      <c r="F815" s="273"/>
      <c r="G815" s="273"/>
    </row>
    <row r="816" spans="5:7" x14ac:dyDescent="0.3">
      <c r="E816" s="273"/>
      <c r="F816" s="273"/>
      <c r="G816" s="273"/>
    </row>
    <row r="817" spans="5:7" x14ac:dyDescent="0.3">
      <c r="E817" s="273"/>
      <c r="F817" s="273"/>
      <c r="G817" s="273"/>
    </row>
    <row r="818" spans="5:7" x14ac:dyDescent="0.3">
      <c r="E818" s="273"/>
      <c r="F818" s="273"/>
      <c r="G818" s="273"/>
    </row>
    <row r="819" spans="5:7" x14ac:dyDescent="0.3">
      <c r="E819" s="273"/>
      <c r="F819" s="273"/>
      <c r="G819" s="273"/>
    </row>
    <row r="820" spans="5:7" x14ac:dyDescent="0.3">
      <c r="E820" s="273"/>
      <c r="F820" s="273"/>
      <c r="G820" s="273"/>
    </row>
    <row r="821" spans="5:7" x14ac:dyDescent="0.3">
      <c r="E821" s="273"/>
      <c r="F821" s="273"/>
      <c r="G821" s="273"/>
    </row>
    <row r="822" spans="5:7" x14ac:dyDescent="0.3">
      <c r="E822" s="273"/>
      <c r="F822" s="273"/>
      <c r="G822" s="273"/>
    </row>
    <row r="823" spans="5:7" x14ac:dyDescent="0.3">
      <c r="E823" s="273"/>
      <c r="F823" s="273"/>
      <c r="G823" s="273"/>
    </row>
    <row r="824" spans="5:7" x14ac:dyDescent="0.3">
      <c r="E824" s="273"/>
      <c r="F824" s="273"/>
      <c r="G824" s="273"/>
    </row>
    <row r="825" spans="5:7" x14ac:dyDescent="0.3">
      <c r="E825" s="273"/>
      <c r="F825" s="273"/>
      <c r="G825" s="273"/>
    </row>
    <row r="826" spans="5:7" x14ac:dyDescent="0.3">
      <c r="E826" s="273"/>
      <c r="F826" s="273"/>
      <c r="G826" s="273"/>
    </row>
    <row r="827" spans="5:7" x14ac:dyDescent="0.3">
      <c r="E827" s="273"/>
      <c r="F827" s="273"/>
      <c r="G827" s="273"/>
    </row>
    <row r="828" spans="5:7" x14ac:dyDescent="0.3">
      <c r="E828" s="273"/>
      <c r="F828" s="273"/>
      <c r="G828" s="273"/>
    </row>
    <row r="829" spans="5:7" x14ac:dyDescent="0.3">
      <c r="E829" s="273"/>
      <c r="F829" s="273"/>
      <c r="G829" s="273"/>
    </row>
    <row r="830" spans="5:7" x14ac:dyDescent="0.3">
      <c r="E830" s="273"/>
      <c r="F830" s="273"/>
      <c r="G830" s="273"/>
    </row>
    <row r="831" spans="5:7" x14ac:dyDescent="0.3">
      <c r="E831" s="273"/>
      <c r="F831" s="273"/>
      <c r="G831" s="273"/>
    </row>
    <row r="832" spans="5:7" x14ac:dyDescent="0.3">
      <c r="E832" s="273"/>
      <c r="F832" s="273"/>
      <c r="G832" s="273"/>
    </row>
    <row r="833" spans="5:7" x14ac:dyDescent="0.3">
      <c r="E833" s="273"/>
      <c r="F833" s="273"/>
      <c r="G833" s="273"/>
    </row>
    <row r="834" spans="5:7" x14ac:dyDescent="0.3">
      <c r="E834" s="273"/>
      <c r="F834" s="273"/>
      <c r="G834" s="273"/>
    </row>
    <row r="835" spans="5:7" x14ac:dyDescent="0.3">
      <c r="E835" s="273"/>
      <c r="F835" s="273"/>
      <c r="G835" s="273"/>
    </row>
    <row r="836" spans="5:7" x14ac:dyDescent="0.3">
      <c r="E836" s="273"/>
      <c r="F836" s="273"/>
      <c r="G836" s="273"/>
    </row>
    <row r="837" spans="5:7" x14ac:dyDescent="0.3">
      <c r="E837" s="273"/>
      <c r="F837" s="273"/>
      <c r="G837" s="273"/>
    </row>
    <row r="838" spans="5:7" x14ac:dyDescent="0.3">
      <c r="E838" s="273"/>
      <c r="F838" s="273"/>
      <c r="G838" s="273"/>
    </row>
    <row r="839" spans="5:7" x14ac:dyDescent="0.3">
      <c r="E839" s="273"/>
      <c r="F839" s="273"/>
      <c r="G839" s="273"/>
    </row>
    <row r="840" spans="5:7" x14ac:dyDescent="0.3">
      <c r="E840" s="273"/>
      <c r="F840" s="273"/>
      <c r="G840" s="273"/>
    </row>
    <row r="841" spans="5:7" x14ac:dyDescent="0.3">
      <c r="E841" s="273"/>
      <c r="F841" s="273"/>
      <c r="G841" s="273"/>
    </row>
    <row r="842" spans="5:7" x14ac:dyDescent="0.3">
      <c r="E842" s="273"/>
      <c r="F842" s="273"/>
      <c r="G842" s="273"/>
    </row>
    <row r="843" spans="5:7" x14ac:dyDescent="0.3">
      <c r="E843" s="273"/>
      <c r="F843" s="273"/>
      <c r="G843" s="273"/>
    </row>
    <row r="844" spans="5:7" x14ac:dyDescent="0.3">
      <c r="E844" s="273"/>
      <c r="F844" s="273"/>
      <c r="G844" s="273"/>
    </row>
    <row r="845" spans="5:7" x14ac:dyDescent="0.3">
      <c r="E845" s="273"/>
      <c r="F845" s="273"/>
      <c r="G845" s="273"/>
    </row>
    <row r="846" spans="5:7" x14ac:dyDescent="0.3">
      <c r="E846" s="273"/>
      <c r="F846" s="273"/>
      <c r="G846" s="273"/>
    </row>
    <row r="847" spans="5:7" x14ac:dyDescent="0.3">
      <c r="E847" s="273"/>
      <c r="F847" s="273"/>
      <c r="G847" s="273"/>
    </row>
    <row r="848" spans="5:7" x14ac:dyDescent="0.3">
      <c r="E848" s="273"/>
      <c r="F848" s="273"/>
      <c r="G848" s="273"/>
    </row>
    <row r="849" spans="5:7" x14ac:dyDescent="0.3">
      <c r="E849" s="273"/>
      <c r="F849" s="273"/>
      <c r="G849" s="273"/>
    </row>
    <row r="850" spans="5:7" x14ac:dyDescent="0.3">
      <c r="E850" s="273"/>
      <c r="F850" s="273"/>
      <c r="G850" s="273"/>
    </row>
    <row r="851" spans="5:7" x14ac:dyDescent="0.3">
      <c r="E851" s="273"/>
      <c r="F851" s="273"/>
      <c r="G851" s="273"/>
    </row>
    <row r="852" spans="5:7" x14ac:dyDescent="0.3">
      <c r="E852" s="273"/>
      <c r="F852" s="273"/>
      <c r="G852" s="273"/>
    </row>
    <row r="853" spans="5:7" x14ac:dyDescent="0.3">
      <c r="E853" s="273"/>
      <c r="F853" s="273"/>
      <c r="G853" s="273"/>
    </row>
    <row r="854" spans="5:7" x14ac:dyDescent="0.3">
      <c r="E854" s="273"/>
      <c r="F854" s="273"/>
      <c r="G854" s="273"/>
    </row>
    <row r="855" spans="5:7" x14ac:dyDescent="0.3">
      <c r="E855" s="273"/>
      <c r="F855" s="273"/>
      <c r="G855" s="273"/>
    </row>
    <row r="856" spans="5:7" x14ac:dyDescent="0.3">
      <c r="E856" s="273"/>
      <c r="F856" s="273"/>
      <c r="G856" s="273"/>
    </row>
    <row r="857" spans="5:7" x14ac:dyDescent="0.3">
      <c r="E857" s="273"/>
      <c r="F857" s="273"/>
      <c r="G857" s="273"/>
    </row>
    <row r="858" spans="5:7" x14ac:dyDescent="0.3">
      <c r="E858" s="273"/>
      <c r="F858" s="273"/>
      <c r="G858" s="273"/>
    </row>
    <row r="859" spans="5:7" x14ac:dyDescent="0.3">
      <c r="E859" s="273"/>
      <c r="F859" s="273"/>
      <c r="G859" s="273"/>
    </row>
    <row r="860" spans="5:7" x14ac:dyDescent="0.3">
      <c r="E860" s="273"/>
      <c r="F860" s="273"/>
      <c r="G860" s="273"/>
    </row>
    <row r="861" spans="5:7" x14ac:dyDescent="0.3">
      <c r="E861" s="273"/>
      <c r="F861" s="273"/>
      <c r="G861" s="273"/>
    </row>
    <row r="862" spans="5:7" x14ac:dyDescent="0.3">
      <c r="E862" s="273"/>
      <c r="F862" s="273"/>
      <c r="G862" s="273"/>
    </row>
    <row r="863" spans="5:7" x14ac:dyDescent="0.3">
      <c r="E863" s="273"/>
      <c r="F863" s="273"/>
      <c r="G863" s="273"/>
    </row>
    <row r="864" spans="5:7" x14ac:dyDescent="0.3">
      <c r="E864" s="273"/>
      <c r="F864" s="273"/>
      <c r="G864" s="273"/>
    </row>
    <row r="865" spans="5:7" x14ac:dyDescent="0.3">
      <c r="E865" s="273"/>
      <c r="F865" s="273"/>
      <c r="G865" s="273"/>
    </row>
    <row r="866" spans="5:7" x14ac:dyDescent="0.3">
      <c r="E866" s="273"/>
      <c r="F866" s="273"/>
      <c r="G866" s="273"/>
    </row>
    <row r="867" spans="5:7" x14ac:dyDescent="0.3">
      <c r="E867" s="273"/>
      <c r="F867" s="273"/>
      <c r="G867" s="273"/>
    </row>
    <row r="868" spans="5:7" x14ac:dyDescent="0.3">
      <c r="E868" s="273"/>
      <c r="F868" s="273"/>
      <c r="G868" s="273"/>
    </row>
    <row r="869" spans="5:7" x14ac:dyDescent="0.3">
      <c r="E869" s="273"/>
      <c r="F869" s="273"/>
      <c r="G869" s="273"/>
    </row>
    <row r="870" spans="5:7" x14ac:dyDescent="0.3">
      <c r="E870" s="273"/>
      <c r="F870" s="273"/>
      <c r="G870" s="273"/>
    </row>
    <row r="871" spans="5:7" x14ac:dyDescent="0.3">
      <c r="E871" s="273"/>
      <c r="F871" s="273"/>
      <c r="G871" s="273"/>
    </row>
    <row r="872" spans="5:7" x14ac:dyDescent="0.3">
      <c r="E872" s="273"/>
      <c r="F872" s="273"/>
      <c r="G872" s="273"/>
    </row>
    <row r="873" spans="5:7" x14ac:dyDescent="0.3">
      <c r="E873" s="273"/>
      <c r="F873" s="273"/>
      <c r="G873" s="273"/>
    </row>
    <row r="874" spans="5:7" x14ac:dyDescent="0.3">
      <c r="E874" s="273"/>
      <c r="F874" s="273"/>
      <c r="G874" s="273"/>
    </row>
    <row r="875" spans="5:7" x14ac:dyDescent="0.3">
      <c r="E875" s="273"/>
      <c r="F875" s="273"/>
      <c r="G875" s="273"/>
    </row>
    <row r="876" spans="5:7" x14ac:dyDescent="0.3">
      <c r="E876" s="273"/>
      <c r="F876" s="273"/>
      <c r="G876" s="273"/>
    </row>
    <row r="877" spans="5:7" x14ac:dyDescent="0.3">
      <c r="E877" s="273"/>
      <c r="F877" s="273"/>
      <c r="G877" s="273"/>
    </row>
    <row r="878" spans="5:7" x14ac:dyDescent="0.3">
      <c r="E878" s="273"/>
      <c r="F878" s="273"/>
      <c r="G878" s="273"/>
    </row>
    <row r="879" spans="5:7" x14ac:dyDescent="0.3">
      <c r="E879" s="273"/>
      <c r="F879" s="273"/>
      <c r="G879" s="273"/>
    </row>
    <row r="880" spans="5:7" x14ac:dyDescent="0.3">
      <c r="E880" s="273"/>
      <c r="F880" s="273"/>
      <c r="G880" s="273"/>
    </row>
    <row r="881" spans="5:7" x14ac:dyDescent="0.3">
      <c r="E881" s="273"/>
      <c r="F881" s="273"/>
      <c r="G881" s="273"/>
    </row>
    <row r="882" spans="5:7" x14ac:dyDescent="0.3">
      <c r="E882" s="273"/>
      <c r="F882" s="273"/>
      <c r="G882" s="273"/>
    </row>
    <row r="883" spans="5:7" x14ac:dyDescent="0.3">
      <c r="E883" s="273"/>
      <c r="F883" s="273"/>
      <c r="G883" s="273"/>
    </row>
    <row r="884" spans="5:7" x14ac:dyDescent="0.3">
      <c r="E884" s="273"/>
      <c r="F884" s="273"/>
      <c r="G884" s="273"/>
    </row>
    <row r="885" spans="5:7" x14ac:dyDescent="0.3">
      <c r="E885" s="273"/>
      <c r="F885" s="273"/>
      <c r="G885" s="273"/>
    </row>
    <row r="886" spans="5:7" x14ac:dyDescent="0.3">
      <c r="E886" s="273"/>
      <c r="F886" s="273"/>
      <c r="G886" s="273"/>
    </row>
    <row r="887" spans="5:7" x14ac:dyDescent="0.3">
      <c r="E887" s="273"/>
      <c r="F887" s="273"/>
      <c r="G887" s="273"/>
    </row>
    <row r="888" spans="5:7" x14ac:dyDescent="0.3">
      <c r="E888" s="273"/>
      <c r="F888" s="273"/>
      <c r="G888" s="273"/>
    </row>
    <row r="889" spans="5:7" x14ac:dyDescent="0.3">
      <c r="E889" s="273"/>
      <c r="F889" s="273"/>
      <c r="G889" s="273"/>
    </row>
    <row r="890" spans="5:7" x14ac:dyDescent="0.3">
      <c r="E890" s="273"/>
      <c r="F890" s="273"/>
      <c r="G890" s="273"/>
    </row>
    <row r="891" spans="5:7" x14ac:dyDescent="0.3">
      <c r="E891" s="273"/>
      <c r="F891" s="273"/>
      <c r="G891" s="273"/>
    </row>
    <row r="892" spans="5:7" x14ac:dyDescent="0.3">
      <c r="E892" s="273"/>
      <c r="F892" s="273"/>
      <c r="G892" s="273"/>
    </row>
    <row r="893" spans="5:7" x14ac:dyDescent="0.3">
      <c r="E893" s="273"/>
      <c r="F893" s="273"/>
      <c r="G893" s="273"/>
    </row>
    <row r="894" spans="5:7" x14ac:dyDescent="0.3">
      <c r="E894" s="273"/>
      <c r="F894" s="273"/>
      <c r="G894" s="273"/>
    </row>
    <row r="895" spans="5:7" x14ac:dyDescent="0.3">
      <c r="E895" s="273"/>
      <c r="F895" s="273"/>
      <c r="G895" s="273"/>
    </row>
    <row r="896" spans="5:7" x14ac:dyDescent="0.3">
      <c r="E896" s="273"/>
      <c r="F896" s="273"/>
      <c r="G896" s="273"/>
    </row>
    <row r="897" spans="5:7" x14ac:dyDescent="0.3">
      <c r="E897" s="273"/>
      <c r="F897" s="273"/>
      <c r="G897" s="273"/>
    </row>
    <row r="898" spans="5:7" x14ac:dyDescent="0.3">
      <c r="E898" s="273"/>
      <c r="F898" s="273"/>
      <c r="G898" s="273"/>
    </row>
    <row r="899" spans="5:7" x14ac:dyDescent="0.3">
      <c r="E899" s="273"/>
      <c r="F899" s="273"/>
      <c r="G899" s="273"/>
    </row>
    <row r="900" spans="5:7" x14ac:dyDescent="0.3">
      <c r="E900" s="273"/>
      <c r="F900" s="273"/>
      <c r="G900" s="273"/>
    </row>
    <row r="901" spans="5:7" x14ac:dyDescent="0.3">
      <c r="E901" s="273"/>
      <c r="F901" s="273"/>
      <c r="G901" s="273"/>
    </row>
    <row r="902" spans="5:7" x14ac:dyDescent="0.3">
      <c r="E902" s="273"/>
      <c r="F902" s="273"/>
      <c r="G902" s="273"/>
    </row>
    <row r="903" spans="5:7" x14ac:dyDescent="0.3">
      <c r="E903" s="273"/>
      <c r="F903" s="273"/>
      <c r="G903" s="273"/>
    </row>
    <row r="904" spans="5:7" x14ac:dyDescent="0.3">
      <c r="E904" s="273"/>
      <c r="F904" s="273"/>
      <c r="G904" s="273"/>
    </row>
    <row r="905" spans="5:7" x14ac:dyDescent="0.3">
      <c r="E905" s="273"/>
      <c r="F905" s="273"/>
      <c r="G905" s="273"/>
    </row>
    <row r="906" spans="5:7" x14ac:dyDescent="0.3">
      <c r="E906" s="273"/>
      <c r="F906" s="273"/>
      <c r="G906" s="273"/>
    </row>
    <row r="907" spans="5:7" x14ac:dyDescent="0.3">
      <c r="E907" s="273"/>
      <c r="F907" s="273"/>
      <c r="G907" s="273"/>
    </row>
    <row r="908" spans="5:7" x14ac:dyDescent="0.3">
      <c r="E908" s="273"/>
      <c r="F908" s="273"/>
      <c r="G908" s="273"/>
    </row>
    <row r="909" spans="5:7" x14ac:dyDescent="0.3">
      <c r="E909" s="273"/>
      <c r="F909" s="273"/>
      <c r="G909" s="273"/>
    </row>
    <row r="910" spans="5:7" x14ac:dyDescent="0.3">
      <c r="E910" s="273"/>
      <c r="F910" s="273"/>
      <c r="G910" s="273"/>
    </row>
    <row r="911" spans="5:7" x14ac:dyDescent="0.3">
      <c r="E911" s="273"/>
      <c r="F911" s="273"/>
      <c r="G911" s="273"/>
    </row>
    <row r="912" spans="5:7" x14ac:dyDescent="0.3">
      <c r="E912" s="273"/>
      <c r="F912" s="273"/>
      <c r="G912" s="273"/>
    </row>
    <row r="913" spans="5:7" x14ac:dyDescent="0.3">
      <c r="E913" s="273"/>
      <c r="F913" s="273"/>
      <c r="G913" s="273"/>
    </row>
    <row r="914" spans="5:7" x14ac:dyDescent="0.3">
      <c r="E914" s="273"/>
      <c r="F914" s="273"/>
      <c r="G914" s="273"/>
    </row>
    <row r="915" spans="5:7" x14ac:dyDescent="0.3">
      <c r="E915" s="273"/>
      <c r="F915" s="273"/>
      <c r="G915" s="273"/>
    </row>
    <row r="916" spans="5:7" x14ac:dyDescent="0.3">
      <c r="E916" s="273"/>
      <c r="F916" s="273"/>
      <c r="G916" s="273"/>
    </row>
    <row r="917" spans="5:7" x14ac:dyDescent="0.3">
      <c r="E917" s="273"/>
      <c r="F917" s="273"/>
      <c r="G917" s="273"/>
    </row>
    <row r="918" spans="5:7" x14ac:dyDescent="0.3">
      <c r="E918" s="273"/>
      <c r="F918" s="273"/>
      <c r="G918" s="273"/>
    </row>
    <row r="919" spans="5:7" x14ac:dyDescent="0.3">
      <c r="E919" s="273"/>
      <c r="F919" s="273"/>
      <c r="G919" s="273"/>
    </row>
    <row r="920" spans="5:7" x14ac:dyDescent="0.3">
      <c r="E920" s="273"/>
      <c r="F920" s="273"/>
      <c r="G920" s="273"/>
    </row>
    <row r="921" spans="5:7" x14ac:dyDescent="0.3">
      <c r="E921" s="273"/>
      <c r="F921" s="273"/>
      <c r="G921" s="273"/>
    </row>
    <row r="922" spans="5:7" x14ac:dyDescent="0.3">
      <c r="E922" s="273"/>
      <c r="F922" s="273"/>
      <c r="G922" s="273"/>
    </row>
    <row r="923" spans="5:7" x14ac:dyDescent="0.3">
      <c r="E923" s="273"/>
      <c r="F923" s="273"/>
      <c r="G923" s="273"/>
    </row>
    <row r="924" spans="5:7" x14ac:dyDescent="0.3">
      <c r="E924" s="273"/>
      <c r="F924" s="273"/>
      <c r="G924" s="273"/>
    </row>
    <row r="925" spans="5:7" x14ac:dyDescent="0.3">
      <c r="E925" s="273"/>
      <c r="F925" s="273"/>
      <c r="G925" s="273"/>
    </row>
    <row r="926" spans="5:7" x14ac:dyDescent="0.3">
      <c r="E926" s="273"/>
      <c r="F926" s="273"/>
      <c r="G926" s="273"/>
    </row>
    <row r="927" spans="5:7" x14ac:dyDescent="0.3">
      <c r="E927" s="273"/>
      <c r="F927" s="273"/>
      <c r="G927" s="273"/>
    </row>
    <row r="928" spans="5:7" x14ac:dyDescent="0.3">
      <c r="E928" s="273"/>
      <c r="F928" s="273"/>
      <c r="G928" s="273"/>
    </row>
    <row r="929" spans="5:7" x14ac:dyDescent="0.3">
      <c r="E929" s="273"/>
      <c r="F929" s="273"/>
      <c r="G929" s="273"/>
    </row>
    <row r="930" spans="5:7" x14ac:dyDescent="0.3">
      <c r="E930" s="273"/>
      <c r="F930" s="273"/>
      <c r="G930" s="273"/>
    </row>
    <row r="931" spans="5:7" x14ac:dyDescent="0.3">
      <c r="E931" s="273"/>
      <c r="F931" s="273"/>
      <c r="G931" s="273"/>
    </row>
    <row r="932" spans="5:7" x14ac:dyDescent="0.3">
      <c r="E932" s="273"/>
      <c r="F932" s="273"/>
      <c r="G932" s="273"/>
    </row>
    <row r="933" spans="5:7" x14ac:dyDescent="0.3">
      <c r="E933" s="273"/>
      <c r="F933" s="273"/>
      <c r="G933" s="273"/>
    </row>
    <row r="934" spans="5:7" x14ac:dyDescent="0.3">
      <c r="E934" s="273"/>
      <c r="F934" s="273"/>
      <c r="G934" s="273"/>
    </row>
    <row r="935" spans="5:7" x14ac:dyDescent="0.3">
      <c r="E935" s="273"/>
      <c r="F935" s="273"/>
      <c r="G935" s="273"/>
    </row>
    <row r="936" spans="5:7" x14ac:dyDescent="0.3">
      <c r="E936" s="273"/>
      <c r="F936" s="273"/>
      <c r="G936" s="273"/>
    </row>
    <row r="937" spans="5:7" x14ac:dyDescent="0.3">
      <c r="E937" s="273"/>
      <c r="F937" s="273"/>
      <c r="G937" s="273"/>
    </row>
    <row r="938" spans="5:7" x14ac:dyDescent="0.3">
      <c r="E938" s="273"/>
      <c r="F938" s="273"/>
      <c r="G938" s="273"/>
    </row>
    <row r="939" spans="5:7" x14ac:dyDescent="0.3">
      <c r="E939" s="273"/>
      <c r="F939" s="273"/>
      <c r="G939" s="273"/>
    </row>
    <row r="940" spans="5:7" x14ac:dyDescent="0.3">
      <c r="E940" s="273"/>
      <c r="F940" s="273"/>
      <c r="G940" s="273"/>
    </row>
    <row r="941" spans="5:7" x14ac:dyDescent="0.3">
      <c r="E941" s="273"/>
      <c r="F941" s="273"/>
      <c r="G941" s="273"/>
    </row>
    <row r="942" spans="5:7" x14ac:dyDescent="0.3">
      <c r="E942" s="273"/>
      <c r="F942" s="273"/>
      <c r="G942" s="273"/>
    </row>
    <row r="943" spans="5:7" x14ac:dyDescent="0.3">
      <c r="E943" s="273"/>
      <c r="F943" s="273"/>
      <c r="G943" s="273"/>
    </row>
    <row r="944" spans="5:7" x14ac:dyDescent="0.3">
      <c r="E944" s="273"/>
      <c r="F944" s="273"/>
      <c r="G944" s="273"/>
    </row>
    <row r="945" spans="5:7" x14ac:dyDescent="0.3">
      <c r="E945" s="273"/>
      <c r="F945" s="273"/>
      <c r="G945" s="273"/>
    </row>
    <row r="946" spans="5:7" x14ac:dyDescent="0.3">
      <c r="E946" s="273"/>
      <c r="F946" s="273"/>
      <c r="G946" s="273"/>
    </row>
    <row r="947" spans="5:7" x14ac:dyDescent="0.3">
      <c r="E947" s="273"/>
      <c r="F947" s="273"/>
      <c r="G947" s="273"/>
    </row>
    <row r="948" spans="5:7" x14ac:dyDescent="0.3">
      <c r="E948" s="273"/>
      <c r="F948" s="273"/>
      <c r="G948" s="273"/>
    </row>
    <row r="949" spans="5:7" x14ac:dyDescent="0.3">
      <c r="E949" s="273"/>
      <c r="F949" s="273"/>
      <c r="G949" s="273"/>
    </row>
    <row r="950" spans="5:7" x14ac:dyDescent="0.3">
      <c r="E950" s="273"/>
      <c r="F950" s="273"/>
      <c r="G950" s="273"/>
    </row>
    <row r="951" spans="5:7" x14ac:dyDescent="0.3">
      <c r="E951" s="273"/>
      <c r="F951" s="273"/>
      <c r="G951" s="273"/>
    </row>
    <row r="952" spans="5:7" x14ac:dyDescent="0.3">
      <c r="E952" s="273"/>
      <c r="F952" s="273"/>
      <c r="G952" s="273"/>
    </row>
    <row r="953" spans="5:7" x14ac:dyDescent="0.3">
      <c r="E953" s="273"/>
      <c r="F953" s="273"/>
      <c r="G953" s="273"/>
    </row>
    <row r="954" spans="5:7" x14ac:dyDescent="0.3">
      <c r="E954" s="273"/>
      <c r="F954" s="273"/>
      <c r="G954" s="273"/>
    </row>
    <row r="955" spans="5:7" x14ac:dyDescent="0.3">
      <c r="E955" s="273"/>
      <c r="F955" s="273"/>
      <c r="G955" s="273"/>
    </row>
    <row r="956" spans="5:7" x14ac:dyDescent="0.3">
      <c r="E956" s="273"/>
      <c r="F956" s="273"/>
      <c r="G956" s="273"/>
    </row>
    <row r="957" spans="5:7" x14ac:dyDescent="0.3">
      <c r="E957" s="273"/>
      <c r="F957" s="273"/>
      <c r="G957" s="273"/>
    </row>
    <row r="958" spans="5:7" x14ac:dyDescent="0.3">
      <c r="E958" s="273"/>
      <c r="F958" s="273"/>
      <c r="G958" s="273"/>
    </row>
    <row r="959" spans="5:7" x14ac:dyDescent="0.3">
      <c r="E959" s="273"/>
      <c r="F959" s="273"/>
      <c r="G959" s="273"/>
    </row>
    <row r="960" spans="5:7" x14ac:dyDescent="0.3">
      <c r="E960" s="273"/>
      <c r="F960" s="273"/>
      <c r="G960" s="273"/>
    </row>
    <row r="961" spans="5:7" x14ac:dyDescent="0.3">
      <c r="E961" s="273"/>
      <c r="F961" s="273"/>
      <c r="G961" s="273"/>
    </row>
    <row r="962" spans="5:7" x14ac:dyDescent="0.3">
      <c r="E962" s="273"/>
      <c r="F962" s="273"/>
      <c r="G962" s="273"/>
    </row>
    <row r="963" spans="5:7" x14ac:dyDescent="0.3">
      <c r="E963" s="273"/>
      <c r="F963" s="273"/>
      <c r="G963" s="273"/>
    </row>
    <row r="964" spans="5:7" x14ac:dyDescent="0.3">
      <c r="E964" s="273"/>
      <c r="F964" s="273"/>
      <c r="G964" s="273"/>
    </row>
    <row r="965" spans="5:7" x14ac:dyDescent="0.3">
      <c r="E965" s="273"/>
      <c r="F965" s="273"/>
      <c r="G965" s="273"/>
    </row>
    <row r="966" spans="5:7" x14ac:dyDescent="0.3">
      <c r="E966" s="273"/>
      <c r="F966" s="273"/>
      <c r="G966" s="273"/>
    </row>
    <row r="967" spans="5:7" x14ac:dyDescent="0.3">
      <c r="E967" s="273"/>
      <c r="F967" s="273"/>
      <c r="G967" s="273"/>
    </row>
    <row r="968" spans="5:7" x14ac:dyDescent="0.3">
      <c r="E968" s="273"/>
      <c r="F968" s="273"/>
      <c r="G968" s="273"/>
    </row>
    <row r="969" spans="5:7" x14ac:dyDescent="0.3">
      <c r="E969" s="273"/>
      <c r="F969" s="273"/>
      <c r="G969" s="273"/>
    </row>
    <row r="970" spans="5:7" x14ac:dyDescent="0.3">
      <c r="E970" s="273"/>
      <c r="F970" s="273"/>
      <c r="G970" s="273"/>
    </row>
    <row r="971" spans="5:7" x14ac:dyDescent="0.3">
      <c r="E971" s="273"/>
      <c r="F971" s="273"/>
      <c r="G971" s="273"/>
    </row>
    <row r="972" spans="5:7" x14ac:dyDescent="0.3">
      <c r="E972" s="273"/>
      <c r="F972" s="273"/>
      <c r="G972" s="273"/>
    </row>
    <row r="973" spans="5:7" x14ac:dyDescent="0.3">
      <c r="E973" s="273"/>
      <c r="F973" s="273"/>
      <c r="G973" s="273"/>
    </row>
    <row r="974" spans="5:7" x14ac:dyDescent="0.3">
      <c r="E974" s="273"/>
      <c r="F974" s="273"/>
      <c r="G974" s="273"/>
    </row>
    <row r="975" spans="5:7" x14ac:dyDescent="0.3">
      <c r="E975" s="273"/>
      <c r="F975" s="273"/>
      <c r="G975" s="273"/>
    </row>
    <row r="976" spans="5:7" x14ac:dyDescent="0.3">
      <c r="E976" s="273"/>
      <c r="F976" s="273"/>
      <c r="G976" s="273"/>
    </row>
    <row r="977" spans="5:7" x14ac:dyDescent="0.3">
      <c r="E977" s="273"/>
      <c r="F977" s="273"/>
      <c r="G977" s="273"/>
    </row>
    <row r="978" spans="5:7" x14ac:dyDescent="0.3">
      <c r="E978" s="273"/>
      <c r="F978" s="273"/>
      <c r="G978" s="273"/>
    </row>
    <row r="979" spans="5:7" x14ac:dyDescent="0.3">
      <c r="E979" s="273"/>
      <c r="F979" s="273"/>
      <c r="G979" s="273"/>
    </row>
    <row r="980" spans="5:7" x14ac:dyDescent="0.3">
      <c r="E980" s="273"/>
      <c r="F980" s="273"/>
      <c r="G980" s="273"/>
    </row>
    <row r="981" spans="5:7" x14ac:dyDescent="0.3">
      <c r="E981" s="273"/>
      <c r="F981" s="273"/>
      <c r="G981" s="273"/>
    </row>
    <row r="982" spans="5:7" x14ac:dyDescent="0.3">
      <c r="E982" s="273"/>
      <c r="F982" s="273"/>
      <c r="G982" s="273"/>
    </row>
    <row r="983" spans="5:7" x14ac:dyDescent="0.3">
      <c r="E983" s="273"/>
      <c r="F983" s="273"/>
      <c r="G983" s="273"/>
    </row>
    <row r="984" spans="5:7" x14ac:dyDescent="0.3">
      <c r="E984" s="273"/>
      <c r="F984" s="273"/>
      <c r="G984" s="273"/>
    </row>
    <row r="985" spans="5:7" x14ac:dyDescent="0.3">
      <c r="E985" s="273"/>
      <c r="F985" s="273"/>
      <c r="G985" s="273"/>
    </row>
    <row r="986" spans="5:7" x14ac:dyDescent="0.3">
      <c r="E986" s="273"/>
      <c r="F986" s="273"/>
      <c r="G986" s="273"/>
    </row>
    <row r="987" spans="5:7" x14ac:dyDescent="0.3">
      <c r="E987" s="273"/>
      <c r="F987" s="273"/>
      <c r="G987" s="273"/>
    </row>
    <row r="988" spans="5:7" x14ac:dyDescent="0.3">
      <c r="E988" s="273"/>
      <c r="F988" s="273"/>
      <c r="G988" s="273"/>
    </row>
    <row r="989" spans="5:7" x14ac:dyDescent="0.3">
      <c r="E989" s="273"/>
      <c r="F989" s="273"/>
      <c r="G989" s="273"/>
    </row>
    <row r="990" spans="5:7" x14ac:dyDescent="0.3">
      <c r="E990" s="273"/>
      <c r="F990" s="273"/>
      <c r="G990" s="273"/>
    </row>
    <row r="991" spans="5:7" x14ac:dyDescent="0.3">
      <c r="E991" s="273"/>
      <c r="F991" s="273"/>
      <c r="G991" s="273"/>
    </row>
    <row r="992" spans="5:7" x14ac:dyDescent="0.3">
      <c r="E992" s="273"/>
      <c r="F992" s="273"/>
      <c r="G992" s="273"/>
    </row>
    <row r="993" spans="5:7" x14ac:dyDescent="0.3">
      <c r="E993" s="273"/>
      <c r="F993" s="273"/>
      <c r="G993" s="273"/>
    </row>
    <row r="994" spans="5:7" x14ac:dyDescent="0.3">
      <c r="E994" s="273"/>
      <c r="F994" s="273"/>
      <c r="G994" s="273"/>
    </row>
    <row r="995" spans="5:7" x14ac:dyDescent="0.3">
      <c r="E995" s="273"/>
      <c r="F995" s="273"/>
      <c r="G995" s="273"/>
    </row>
    <row r="996" spans="5:7" x14ac:dyDescent="0.3">
      <c r="E996" s="273"/>
      <c r="F996" s="273"/>
      <c r="G996" s="273"/>
    </row>
    <row r="997" spans="5:7" x14ac:dyDescent="0.3">
      <c r="E997" s="273"/>
      <c r="F997" s="273"/>
      <c r="G997" s="273"/>
    </row>
    <row r="998" spans="5:7" x14ac:dyDescent="0.3">
      <c r="E998" s="273"/>
      <c r="F998" s="273"/>
      <c r="G998" s="273"/>
    </row>
    <row r="999" spans="5:7" x14ac:dyDescent="0.3">
      <c r="E999" s="273"/>
      <c r="F999" s="273"/>
      <c r="G999" s="27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DF7B-19CC-455A-92DC-0C6D94D2A612}">
  <dimension ref="B1:G46"/>
  <sheetViews>
    <sheetView showGridLines="0" workbookViewId="0">
      <selection activeCell="G26" sqref="G26"/>
    </sheetView>
  </sheetViews>
  <sheetFormatPr defaultColWidth="8.625" defaultRowHeight="16.5" x14ac:dyDescent="0.3"/>
  <cols>
    <col min="1" max="1" width="4.625" style="10" customWidth="1"/>
    <col min="2" max="2" width="8.625" style="10"/>
    <col min="3" max="4" width="15.625" style="10" customWidth="1"/>
    <col min="5" max="16384" width="8.625" style="10"/>
  </cols>
  <sheetData>
    <row r="1" spans="2:7" x14ac:dyDescent="0.3">
      <c r="B1" s="8" t="s">
        <v>185</v>
      </c>
      <c r="C1" s="9"/>
      <c r="D1" s="9"/>
      <c r="E1" s="9"/>
      <c r="F1" s="9"/>
      <c r="G1" s="9"/>
    </row>
    <row r="2" spans="2:7" x14ac:dyDescent="0.3">
      <c r="B2" s="9" t="s">
        <v>428</v>
      </c>
      <c r="C2" s="9"/>
      <c r="D2" s="9"/>
      <c r="E2" s="9"/>
      <c r="F2" s="9"/>
      <c r="G2" s="9"/>
    </row>
    <row r="5" spans="2:7" ht="33" x14ac:dyDescent="0.3">
      <c r="C5" s="30" t="s">
        <v>186</v>
      </c>
      <c r="D5" s="30" t="s">
        <v>187</v>
      </c>
    </row>
    <row r="6" spans="2:7" x14ac:dyDescent="0.3">
      <c r="C6" s="35" t="s">
        <v>188</v>
      </c>
      <c r="D6" s="35" t="s">
        <v>189</v>
      </c>
      <c r="E6" s="30"/>
    </row>
    <row r="7" spans="2:7" x14ac:dyDescent="0.3">
      <c r="B7" s="31">
        <v>42522</v>
      </c>
      <c r="C7" s="32"/>
      <c r="D7" s="32">
        <v>-0.74</v>
      </c>
    </row>
    <row r="8" spans="2:7" x14ac:dyDescent="0.3">
      <c r="B8" s="31">
        <v>42614</v>
      </c>
      <c r="C8" s="32"/>
      <c r="D8" s="32">
        <v>-2.08</v>
      </c>
    </row>
    <row r="9" spans="2:7" x14ac:dyDescent="0.3">
      <c r="B9" s="31">
        <v>42705</v>
      </c>
      <c r="C9" s="32"/>
      <c r="D9" s="32">
        <v>-2.3199999999999998</v>
      </c>
    </row>
    <row r="10" spans="2:7" x14ac:dyDescent="0.3">
      <c r="B10" s="31">
        <v>42795</v>
      </c>
      <c r="C10" s="32"/>
      <c r="D10" s="32">
        <v>-1.33</v>
      </c>
    </row>
    <row r="11" spans="2:7" x14ac:dyDescent="0.3">
      <c r="B11" s="31">
        <v>42887</v>
      </c>
      <c r="C11" s="32"/>
      <c r="D11" s="32">
        <v>-3.06</v>
      </c>
    </row>
    <row r="12" spans="2:7" x14ac:dyDescent="0.3">
      <c r="B12" s="31">
        <v>42979</v>
      </c>
      <c r="C12" s="32"/>
      <c r="D12" s="32">
        <v>-2.16</v>
      </c>
    </row>
    <row r="13" spans="2:7" x14ac:dyDescent="0.3">
      <c r="B13" s="31">
        <v>43070</v>
      </c>
      <c r="C13" s="32"/>
      <c r="D13" s="32">
        <v>-0.68</v>
      </c>
    </row>
    <row r="14" spans="2:7" x14ac:dyDescent="0.3">
      <c r="B14" s="31">
        <v>43160</v>
      </c>
      <c r="C14" s="32"/>
      <c r="D14" s="32">
        <v>-1.4</v>
      </c>
    </row>
    <row r="15" spans="2:7" x14ac:dyDescent="0.3">
      <c r="B15" s="31">
        <v>43252</v>
      </c>
      <c r="C15" s="32"/>
      <c r="D15" s="32">
        <v>-0.94</v>
      </c>
    </row>
    <row r="16" spans="2:7" x14ac:dyDescent="0.3">
      <c r="B16" s="31">
        <v>43344</v>
      </c>
      <c r="C16" s="32"/>
      <c r="D16" s="32">
        <v>-1.34</v>
      </c>
    </row>
    <row r="17" spans="2:4" x14ac:dyDescent="0.3">
      <c r="B17" s="31">
        <v>43435</v>
      </c>
      <c r="C17" s="32"/>
      <c r="D17" s="32">
        <v>-0.47</v>
      </c>
    </row>
    <row r="18" spans="2:4" x14ac:dyDescent="0.3">
      <c r="B18" s="31">
        <v>43525</v>
      </c>
      <c r="C18" s="32"/>
      <c r="D18" s="32">
        <v>-1.41</v>
      </c>
    </row>
    <row r="19" spans="2:4" x14ac:dyDescent="0.3">
      <c r="B19" s="31">
        <v>43617</v>
      </c>
      <c r="C19" s="32"/>
      <c r="D19" s="32">
        <v>1.03</v>
      </c>
    </row>
    <row r="20" spans="2:4" x14ac:dyDescent="0.3">
      <c r="B20" s="31">
        <v>43709</v>
      </c>
      <c r="C20" s="32"/>
      <c r="D20" s="32">
        <v>1.8</v>
      </c>
    </row>
    <row r="21" spans="2:4" x14ac:dyDescent="0.3">
      <c r="B21" s="31">
        <v>43800</v>
      </c>
      <c r="C21" s="32"/>
      <c r="D21" s="32">
        <v>1.34</v>
      </c>
    </row>
    <row r="22" spans="2:4" x14ac:dyDescent="0.3">
      <c r="B22" s="31">
        <v>43891</v>
      </c>
      <c r="C22" s="32">
        <v>0.82</v>
      </c>
      <c r="D22" s="32">
        <v>1.77</v>
      </c>
    </row>
    <row r="23" spans="2:4" x14ac:dyDescent="0.3">
      <c r="B23" s="31">
        <v>43983</v>
      </c>
      <c r="C23" s="32">
        <v>7.9550000000000001</v>
      </c>
      <c r="D23" s="32">
        <v>15</v>
      </c>
    </row>
    <row r="24" spans="2:4" x14ac:dyDescent="0.3">
      <c r="B24" s="31">
        <v>44075</v>
      </c>
      <c r="C24" s="32">
        <v>11.041</v>
      </c>
      <c r="D24" s="32">
        <v>6.25</v>
      </c>
    </row>
    <row r="25" spans="2:4" x14ac:dyDescent="0.3">
      <c r="B25" s="31">
        <v>44166</v>
      </c>
      <c r="C25" s="32">
        <v>14.228</v>
      </c>
      <c r="D25" s="32">
        <v>6.32</v>
      </c>
    </row>
    <row r="26" spans="2:4" x14ac:dyDescent="0.3">
      <c r="B26" s="31">
        <v>44256</v>
      </c>
      <c r="C26" s="32">
        <v>15.39</v>
      </c>
      <c r="D26" s="32">
        <v>2.2799999999999998</v>
      </c>
    </row>
    <row r="27" spans="2:4" x14ac:dyDescent="0.3">
      <c r="B27" s="31">
        <v>44348</v>
      </c>
      <c r="C27" s="32">
        <v>15.782</v>
      </c>
      <c r="D27" s="32">
        <v>0.77</v>
      </c>
    </row>
    <row r="28" spans="2:4" x14ac:dyDescent="0.3">
      <c r="B28" s="31">
        <v>44440</v>
      </c>
      <c r="C28" s="32">
        <v>19.706</v>
      </c>
      <c r="D28" s="32">
        <v>7.62</v>
      </c>
    </row>
    <row r="29" spans="2:4" x14ac:dyDescent="0.3">
      <c r="B29" s="31">
        <v>44531</v>
      </c>
      <c r="C29" s="32">
        <v>21.361999999999998</v>
      </c>
      <c r="D29" s="32">
        <v>3.16</v>
      </c>
    </row>
    <row r="30" spans="2:4" x14ac:dyDescent="0.3">
      <c r="B30" s="31">
        <v>44621</v>
      </c>
      <c r="C30" s="32">
        <v>20.221</v>
      </c>
      <c r="D30" s="32">
        <v>-2.16</v>
      </c>
    </row>
    <row r="31" spans="2:4" x14ac:dyDescent="0.3">
      <c r="B31" s="31">
        <v>44713</v>
      </c>
      <c r="C31" s="32">
        <v>19.811</v>
      </c>
      <c r="D31" s="32">
        <v>-0.77</v>
      </c>
    </row>
    <row r="32" spans="2:4" x14ac:dyDescent="0.3">
      <c r="B32" s="31">
        <v>44805</v>
      </c>
      <c r="C32" s="32">
        <v>19.28</v>
      </c>
      <c r="D32" s="32">
        <v>-0.97</v>
      </c>
    </row>
    <row r="33" spans="2:4" x14ac:dyDescent="0.3">
      <c r="B33" s="31">
        <v>44896</v>
      </c>
      <c r="C33" s="32">
        <v>17.931000000000001</v>
      </c>
      <c r="D33" s="32">
        <v>-2.4500000000000002</v>
      </c>
    </row>
    <row r="34" spans="2:4" x14ac:dyDescent="0.3">
      <c r="B34" s="31">
        <v>44986</v>
      </c>
      <c r="C34" s="32">
        <v>15.638</v>
      </c>
      <c r="D34" s="32">
        <v>-4.16</v>
      </c>
    </row>
    <row r="35" spans="2:4" x14ac:dyDescent="0.3">
      <c r="B35" s="31">
        <v>45078</v>
      </c>
      <c r="C35" s="32">
        <v>15.433999999999999</v>
      </c>
      <c r="D35" s="32">
        <v>-0.35</v>
      </c>
    </row>
    <row r="36" spans="2:4" x14ac:dyDescent="0.3">
      <c r="B36" s="31">
        <v>45170</v>
      </c>
      <c r="C36" s="32">
        <v>15.997999999999999</v>
      </c>
      <c r="D36" s="32">
        <v>0.95</v>
      </c>
    </row>
    <row r="37" spans="2:4" x14ac:dyDescent="0.3">
      <c r="B37" s="31">
        <v>45261</v>
      </c>
      <c r="C37" s="32">
        <v>16.234999999999999</v>
      </c>
      <c r="D37" s="32">
        <v>0.4</v>
      </c>
    </row>
    <row r="38" spans="2:4" x14ac:dyDescent="0.3">
      <c r="B38" s="31">
        <v>45352</v>
      </c>
      <c r="C38" s="32">
        <v>17.991</v>
      </c>
      <c r="D38" s="32">
        <v>2.88</v>
      </c>
    </row>
    <row r="39" spans="2:4" x14ac:dyDescent="0.3">
      <c r="B39" s="31">
        <v>45444</v>
      </c>
      <c r="C39" s="32">
        <v>18.219000000000001</v>
      </c>
      <c r="D39" s="32">
        <v>0.38</v>
      </c>
    </row>
    <row r="40" spans="2:4" x14ac:dyDescent="0.3">
      <c r="B40" s="31">
        <v>45536</v>
      </c>
      <c r="C40" s="32">
        <v>19.047000000000001</v>
      </c>
      <c r="D40" s="32">
        <v>1.37</v>
      </c>
    </row>
    <row r="41" spans="2:4" x14ac:dyDescent="0.3">
      <c r="B41" s="31">
        <v>45627</v>
      </c>
      <c r="C41" s="32">
        <v>20.149999999999999</v>
      </c>
      <c r="D41" s="32">
        <v>1.8</v>
      </c>
    </row>
    <row r="42" spans="2:4" x14ac:dyDescent="0.3">
      <c r="B42" s="31">
        <v>45717</v>
      </c>
      <c r="C42" s="32">
        <v>21.308</v>
      </c>
      <c r="D42" s="32">
        <v>1.85</v>
      </c>
    </row>
    <row r="43" spans="2:4" x14ac:dyDescent="0.3">
      <c r="B43" s="31">
        <v>45809</v>
      </c>
      <c r="C43" s="32">
        <v>23.120999999999999</v>
      </c>
      <c r="D43" s="32">
        <v>2.84</v>
      </c>
    </row>
    <row r="44" spans="2:4" x14ac:dyDescent="0.3">
      <c r="B44" s="31">
        <v>45901</v>
      </c>
      <c r="C44" s="32">
        <v>24.192</v>
      </c>
      <c r="D44" s="32">
        <v>1.69</v>
      </c>
    </row>
    <row r="45" spans="2:4" x14ac:dyDescent="0.3">
      <c r="B45" s="31">
        <v>45992</v>
      </c>
      <c r="C45" s="32">
        <v>25.748999999999999</v>
      </c>
      <c r="D45" s="32">
        <v>2.42</v>
      </c>
    </row>
    <row r="46" spans="2:4" x14ac:dyDescent="0.3">
      <c r="B46" s="31">
        <v>46082</v>
      </c>
      <c r="C46" s="32">
        <v>27.916</v>
      </c>
      <c r="D46" s="32">
        <v>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09DBD-F08E-4752-BE8B-1299B0C38411}">
  <dimension ref="B1:G97"/>
  <sheetViews>
    <sheetView showGridLines="0" topLeftCell="A67" workbookViewId="0">
      <selection activeCell="B73" sqref="B73"/>
    </sheetView>
  </sheetViews>
  <sheetFormatPr defaultRowHeight="14.25" x14ac:dyDescent="0.2"/>
  <cols>
    <col min="1" max="1" width="4.625" customWidth="1"/>
    <col min="3" max="4" width="15.625" customWidth="1"/>
    <col min="6" max="6" width="15.375" bestFit="1" customWidth="1"/>
    <col min="7" max="7" width="14.25" bestFit="1" customWidth="1"/>
  </cols>
  <sheetData>
    <row r="1" spans="2:7" ht="16.5" x14ac:dyDescent="0.3">
      <c r="B1" s="8" t="s">
        <v>190</v>
      </c>
      <c r="C1" s="9"/>
      <c r="D1" s="9"/>
      <c r="E1" s="9"/>
      <c r="F1" s="9"/>
      <c r="G1" s="9"/>
    </row>
    <row r="2" spans="2:7" ht="16.5" x14ac:dyDescent="0.3">
      <c r="B2" s="9" t="s">
        <v>58</v>
      </c>
      <c r="C2" s="9"/>
      <c r="D2" s="9"/>
      <c r="E2" s="9"/>
      <c r="F2" s="9"/>
      <c r="G2" s="9"/>
    </row>
    <row r="3" spans="2:7" ht="16.5" x14ac:dyDescent="0.3">
      <c r="B3" s="10"/>
      <c r="C3" s="10"/>
      <c r="D3" s="10"/>
      <c r="E3" s="10"/>
      <c r="F3" s="10"/>
      <c r="G3" s="10"/>
    </row>
    <row r="4" spans="2:7" ht="49.5" x14ac:dyDescent="0.3">
      <c r="B4" s="16"/>
      <c r="C4" s="28" t="s">
        <v>191</v>
      </c>
      <c r="D4" s="28" t="s">
        <v>192</v>
      </c>
      <c r="E4" s="16"/>
      <c r="F4" s="16"/>
      <c r="G4" s="16"/>
    </row>
    <row r="5" spans="2:7" ht="30.6" customHeight="1" x14ac:dyDescent="0.3">
      <c r="B5" s="16"/>
      <c r="C5" s="29" t="s">
        <v>8</v>
      </c>
      <c r="D5" s="29" t="s">
        <v>8</v>
      </c>
      <c r="E5" s="16"/>
      <c r="F5" s="16"/>
      <c r="G5" s="16"/>
    </row>
    <row r="6" spans="2:7" ht="13.5" customHeight="1" x14ac:dyDescent="0.3">
      <c r="B6" s="69">
        <v>39965</v>
      </c>
      <c r="C6" s="72">
        <v>-1.028845</v>
      </c>
      <c r="D6" s="72">
        <v>1.9304209999999999</v>
      </c>
      <c r="E6" s="70"/>
      <c r="F6" s="70"/>
      <c r="G6" s="70"/>
    </row>
    <row r="7" spans="2:7" ht="16.5" x14ac:dyDescent="0.3">
      <c r="B7" s="69">
        <v>40057</v>
      </c>
      <c r="C7" s="72">
        <v>-0.98490200000000006</v>
      </c>
      <c r="D7" s="72">
        <v>2.2453370000000001</v>
      </c>
      <c r="E7" s="70"/>
      <c r="F7" s="70"/>
      <c r="G7" s="70"/>
    </row>
    <row r="8" spans="2:7" ht="16.5" x14ac:dyDescent="0.3">
      <c r="B8" s="69">
        <v>40148</v>
      </c>
      <c r="C8" s="72">
        <v>-0.55647100000000005</v>
      </c>
      <c r="D8" s="72">
        <v>1.961209</v>
      </c>
      <c r="E8" s="70"/>
      <c r="F8" s="70"/>
      <c r="G8" s="70"/>
    </row>
    <row r="9" spans="2:7" ht="16.5" x14ac:dyDescent="0.3">
      <c r="B9" s="69">
        <v>40238</v>
      </c>
      <c r="C9" s="72">
        <v>1.60023</v>
      </c>
      <c r="D9" s="72">
        <v>1.1016760000000001</v>
      </c>
      <c r="E9" s="70"/>
      <c r="F9" s="70"/>
      <c r="G9" s="70"/>
    </row>
    <row r="10" spans="2:7" ht="16.5" x14ac:dyDescent="0.3">
      <c r="B10" s="69">
        <v>40330</v>
      </c>
      <c r="C10" s="72">
        <v>2.463063</v>
      </c>
      <c r="D10" s="72">
        <v>0.342391</v>
      </c>
      <c r="E10" s="70"/>
      <c r="F10" s="70"/>
      <c r="G10" s="70"/>
    </row>
    <row r="11" spans="2:7" ht="16.5" x14ac:dyDescent="0.3">
      <c r="B11" s="69">
        <v>40422</v>
      </c>
      <c r="C11" s="72">
        <v>3.0730520000000001</v>
      </c>
      <c r="D11" s="72">
        <v>4.1324E-2</v>
      </c>
      <c r="E11" s="70"/>
      <c r="F11" s="70"/>
      <c r="G11" s="70"/>
    </row>
    <row r="12" spans="2:7" ht="16.5" x14ac:dyDescent="0.3">
      <c r="B12" s="69">
        <v>40513</v>
      </c>
      <c r="C12" s="72">
        <v>3.0844299999999998</v>
      </c>
      <c r="D12" s="72">
        <v>-0.71752000000000005</v>
      </c>
      <c r="E12" s="70"/>
      <c r="F12" s="70"/>
      <c r="G12" s="70"/>
    </row>
    <row r="13" spans="2:7" ht="16.5" x14ac:dyDescent="0.3">
      <c r="B13" s="69">
        <v>40603</v>
      </c>
      <c r="C13" s="72">
        <v>2.1935340000000001</v>
      </c>
      <c r="D13" s="72">
        <v>-0.77983599999999997</v>
      </c>
      <c r="E13" s="70"/>
      <c r="F13" s="70"/>
      <c r="G13" s="70"/>
    </row>
    <row r="14" spans="2:7" ht="16.5" x14ac:dyDescent="0.3">
      <c r="B14" s="69">
        <v>40695</v>
      </c>
      <c r="C14" s="72">
        <v>1.793018</v>
      </c>
      <c r="D14" s="72">
        <v>-1.2817289999999999</v>
      </c>
      <c r="E14" s="70"/>
      <c r="F14" s="70"/>
      <c r="G14" s="70"/>
    </row>
    <row r="15" spans="2:7" ht="16.5" x14ac:dyDescent="0.3">
      <c r="B15" s="69">
        <v>40787</v>
      </c>
      <c r="C15" s="72">
        <v>1.889983</v>
      </c>
      <c r="D15" s="72">
        <v>-1.8104210000000001</v>
      </c>
      <c r="E15" s="70"/>
      <c r="F15" s="70"/>
      <c r="G15" s="70"/>
    </row>
    <row r="16" spans="2:7" ht="16.5" x14ac:dyDescent="0.3">
      <c r="B16" s="69">
        <v>40878</v>
      </c>
      <c r="C16" s="72">
        <v>2.4162940000000002</v>
      </c>
      <c r="D16" s="72">
        <v>-1.002562</v>
      </c>
      <c r="E16" s="70"/>
      <c r="F16" s="70"/>
      <c r="G16" s="70"/>
    </row>
    <row r="17" spans="2:7" ht="16.5" x14ac:dyDescent="0.3">
      <c r="B17" s="69">
        <v>40969</v>
      </c>
      <c r="C17" s="72">
        <v>3.0859009999999998</v>
      </c>
      <c r="D17" s="72">
        <v>-0.27918599999999999</v>
      </c>
      <c r="E17" s="70"/>
      <c r="F17" s="70"/>
      <c r="G17" s="70"/>
    </row>
    <row r="18" spans="2:7" ht="16.5" x14ac:dyDescent="0.3">
      <c r="B18" s="69">
        <v>41061</v>
      </c>
      <c r="C18" s="72">
        <v>3.3728500000000001</v>
      </c>
      <c r="D18" s="72">
        <v>0.72638400000000003</v>
      </c>
      <c r="E18" s="70"/>
      <c r="F18" s="70"/>
      <c r="G18" s="70"/>
    </row>
    <row r="19" spans="2:7" ht="16.5" x14ac:dyDescent="0.3">
      <c r="B19" s="69">
        <v>41153</v>
      </c>
      <c r="C19" s="72">
        <v>2.9483739999999998</v>
      </c>
      <c r="D19" s="72">
        <v>1.650549</v>
      </c>
      <c r="E19" s="70"/>
      <c r="F19" s="70"/>
      <c r="G19" s="70"/>
    </row>
    <row r="20" spans="2:7" ht="16.5" x14ac:dyDescent="0.3">
      <c r="B20" s="69">
        <v>41244</v>
      </c>
      <c r="C20" s="72">
        <v>2.640841</v>
      </c>
      <c r="D20" s="72">
        <v>1.7081489999999999</v>
      </c>
      <c r="E20" s="70"/>
      <c r="F20" s="70"/>
      <c r="G20" s="70"/>
    </row>
    <row r="21" spans="2:7" ht="16.5" x14ac:dyDescent="0.3">
      <c r="B21" s="69">
        <v>41334</v>
      </c>
      <c r="C21" s="72">
        <v>2.2501829999999998</v>
      </c>
      <c r="D21" s="72">
        <v>1.677211</v>
      </c>
      <c r="E21" s="70"/>
      <c r="F21" s="70"/>
      <c r="G21" s="70"/>
    </row>
    <row r="22" spans="2:7" ht="16.5" x14ac:dyDescent="0.3">
      <c r="B22" s="69">
        <v>41426</v>
      </c>
      <c r="C22" s="72">
        <v>2.4496030000000002</v>
      </c>
      <c r="D22" s="72">
        <v>1.773574</v>
      </c>
      <c r="E22" s="70"/>
      <c r="F22" s="70"/>
      <c r="G22" s="70"/>
    </row>
    <row r="23" spans="2:7" ht="16.5" x14ac:dyDescent="0.3">
      <c r="B23" s="69">
        <v>41518</v>
      </c>
      <c r="C23" s="72">
        <v>3.1232340000000001</v>
      </c>
      <c r="D23" s="72">
        <v>1.571043</v>
      </c>
      <c r="E23" s="70"/>
      <c r="F23" s="70"/>
      <c r="G23" s="70"/>
    </row>
    <row r="24" spans="2:7" ht="16.5" x14ac:dyDescent="0.3">
      <c r="B24" s="69">
        <v>41609</v>
      </c>
      <c r="C24" s="72">
        <v>3.471838</v>
      </c>
      <c r="D24" s="72">
        <v>1.5342199999999999</v>
      </c>
      <c r="E24" s="70"/>
      <c r="F24" s="70"/>
      <c r="G24" s="70"/>
    </row>
    <row r="25" spans="2:7" ht="16.5" x14ac:dyDescent="0.3">
      <c r="B25" s="69">
        <v>41699</v>
      </c>
      <c r="C25" s="72">
        <v>3.7737400000000001</v>
      </c>
      <c r="D25" s="72">
        <v>1.4138580000000001</v>
      </c>
      <c r="E25" s="70"/>
      <c r="F25" s="70"/>
      <c r="G25" s="70"/>
    </row>
    <row r="26" spans="2:7" ht="16.5" x14ac:dyDescent="0.3">
      <c r="B26" s="69">
        <v>41791</v>
      </c>
      <c r="C26" s="72">
        <v>3.5649739999999999</v>
      </c>
      <c r="D26" s="72">
        <v>1.046214</v>
      </c>
      <c r="E26" s="70"/>
      <c r="F26" s="70"/>
      <c r="G26" s="70"/>
    </row>
    <row r="27" spans="2:7" ht="16.5" x14ac:dyDescent="0.3">
      <c r="B27" s="69">
        <v>41883</v>
      </c>
      <c r="C27" s="72">
        <v>3.4598089999999999</v>
      </c>
      <c r="D27" s="72">
        <v>1.163627</v>
      </c>
      <c r="E27" s="70"/>
      <c r="F27" s="70"/>
      <c r="G27" s="70"/>
    </row>
    <row r="28" spans="2:7" ht="16.5" x14ac:dyDescent="0.3">
      <c r="B28" s="69">
        <v>41974</v>
      </c>
      <c r="C28" s="72">
        <v>3.2778900000000002</v>
      </c>
      <c r="D28" s="72">
        <v>1.3891849999999999</v>
      </c>
      <c r="E28" s="70"/>
      <c r="F28" s="70"/>
      <c r="G28" s="70"/>
    </row>
    <row r="29" spans="2:7" ht="16.5" x14ac:dyDescent="0.3">
      <c r="B29" s="69">
        <v>42064</v>
      </c>
      <c r="C29" s="72">
        <v>3.2470509999999999</v>
      </c>
      <c r="D29" s="72">
        <v>1.667799</v>
      </c>
      <c r="E29" s="70"/>
      <c r="F29" s="70"/>
      <c r="G29" s="70"/>
    </row>
    <row r="30" spans="2:7" ht="16.5" x14ac:dyDescent="0.3">
      <c r="B30" s="69">
        <v>42156</v>
      </c>
      <c r="C30" s="72">
        <v>3.5358019999999999</v>
      </c>
      <c r="D30" s="72">
        <v>2.020321</v>
      </c>
      <c r="E30" s="70"/>
      <c r="F30" s="70"/>
      <c r="G30" s="70"/>
    </row>
    <row r="31" spans="2:7" ht="16.5" x14ac:dyDescent="0.3">
      <c r="B31" s="69">
        <v>42248</v>
      </c>
      <c r="C31" s="72">
        <v>3.545083</v>
      </c>
      <c r="D31" s="72">
        <v>2.0431400000000002</v>
      </c>
      <c r="E31" s="70"/>
      <c r="F31" s="70"/>
      <c r="G31" s="70"/>
    </row>
    <row r="32" spans="2:7" ht="16.5" x14ac:dyDescent="0.3">
      <c r="B32" s="69">
        <v>42339</v>
      </c>
      <c r="C32" s="72">
        <v>3.9833609999999999</v>
      </c>
      <c r="D32" s="72">
        <v>1.979716</v>
      </c>
      <c r="E32" s="70"/>
      <c r="F32" s="70"/>
      <c r="G32" s="70"/>
    </row>
    <row r="33" spans="2:7" ht="16.5" x14ac:dyDescent="0.3">
      <c r="B33" s="69">
        <v>42430</v>
      </c>
      <c r="C33" s="72">
        <v>4.1799559999999998</v>
      </c>
      <c r="D33" s="72">
        <v>1.924277</v>
      </c>
      <c r="E33" s="70"/>
      <c r="F33" s="70"/>
      <c r="G33" s="70"/>
    </row>
    <row r="34" spans="2:7" ht="16.5" x14ac:dyDescent="0.3">
      <c r="B34" s="69">
        <v>42522</v>
      </c>
      <c r="C34" s="72">
        <v>4.6632400000000001</v>
      </c>
      <c r="D34" s="72">
        <v>1.8929400000000001</v>
      </c>
      <c r="E34" s="70"/>
      <c r="F34" s="70"/>
      <c r="G34" s="70"/>
    </row>
    <row r="35" spans="2:7" ht="16.5" x14ac:dyDescent="0.3">
      <c r="B35" s="69">
        <v>42614</v>
      </c>
      <c r="C35" s="72">
        <v>5.3541069999999999</v>
      </c>
      <c r="D35" s="72">
        <v>1.869267</v>
      </c>
      <c r="E35" s="70"/>
      <c r="F35" s="70"/>
      <c r="G35" s="70"/>
    </row>
    <row r="36" spans="2:7" ht="16.5" x14ac:dyDescent="0.3">
      <c r="B36" s="69">
        <v>42705</v>
      </c>
      <c r="C36" s="72">
        <v>5.6881550000000001</v>
      </c>
      <c r="D36" s="72">
        <v>1.5109680000000001</v>
      </c>
      <c r="E36" s="70"/>
      <c r="F36" s="70"/>
      <c r="G36" s="70"/>
    </row>
    <row r="37" spans="2:7" ht="16.5" x14ac:dyDescent="0.3">
      <c r="B37" s="69">
        <v>42795</v>
      </c>
      <c r="C37" s="72">
        <v>6.4172380000000002</v>
      </c>
      <c r="D37" s="72">
        <v>1.106635</v>
      </c>
      <c r="E37" s="70"/>
      <c r="F37" s="70"/>
      <c r="G37" s="70"/>
    </row>
    <row r="38" spans="2:7" ht="16.5" x14ac:dyDescent="0.3">
      <c r="B38" s="69">
        <v>42887</v>
      </c>
      <c r="C38" s="72">
        <v>6.248685</v>
      </c>
      <c r="D38" s="72">
        <v>0.81439499999999998</v>
      </c>
      <c r="E38" s="70"/>
      <c r="F38" s="70"/>
      <c r="G38" s="70"/>
    </row>
    <row r="39" spans="2:7" ht="16.5" x14ac:dyDescent="0.3">
      <c r="B39" s="69">
        <v>42979</v>
      </c>
      <c r="C39" s="72">
        <v>5.8067880000000001</v>
      </c>
      <c r="D39" s="72">
        <v>0.51327999999999996</v>
      </c>
      <c r="E39" s="70"/>
      <c r="F39" s="70"/>
      <c r="G39" s="70"/>
    </row>
    <row r="40" spans="2:7" ht="16.5" x14ac:dyDescent="0.3">
      <c r="B40" s="69">
        <v>43070</v>
      </c>
      <c r="C40" s="72">
        <v>5.5353880000000002</v>
      </c>
      <c r="D40" s="72">
        <v>0.75806899999999999</v>
      </c>
      <c r="E40" s="70"/>
      <c r="F40" s="70"/>
      <c r="G40" s="70"/>
    </row>
    <row r="41" spans="2:7" ht="16.5" x14ac:dyDescent="0.3">
      <c r="B41" s="69">
        <v>43160</v>
      </c>
      <c r="C41" s="72">
        <v>4.7861750000000001</v>
      </c>
      <c r="D41" s="72">
        <v>1.073707</v>
      </c>
      <c r="E41" s="70"/>
      <c r="F41" s="70"/>
      <c r="G41" s="70"/>
    </row>
    <row r="42" spans="2:7" ht="16.5" x14ac:dyDescent="0.3">
      <c r="B42" s="69">
        <v>43252</v>
      </c>
      <c r="C42" s="72">
        <v>4.6652149999999999</v>
      </c>
      <c r="D42" s="72">
        <v>1.213876</v>
      </c>
      <c r="E42" s="70"/>
      <c r="F42" s="70"/>
      <c r="G42" s="70"/>
    </row>
    <row r="43" spans="2:7" ht="16.5" x14ac:dyDescent="0.3">
      <c r="B43" s="69">
        <v>43344</v>
      </c>
      <c r="C43" s="72">
        <v>4.6303359999999998</v>
      </c>
      <c r="D43" s="72">
        <v>1.4231199999999999</v>
      </c>
      <c r="E43" s="70"/>
      <c r="F43" s="70"/>
      <c r="G43" s="70"/>
    </row>
    <row r="44" spans="2:7" ht="16.5" x14ac:dyDescent="0.3">
      <c r="B44" s="69">
        <v>43435</v>
      </c>
      <c r="C44" s="72">
        <v>4.5277589999999996</v>
      </c>
      <c r="D44" s="72">
        <v>1.3821429999999999</v>
      </c>
      <c r="E44" s="70"/>
      <c r="F44" s="70"/>
      <c r="G44" s="70"/>
    </row>
    <row r="45" spans="2:7" ht="16.5" x14ac:dyDescent="0.3">
      <c r="B45" s="69">
        <v>43525</v>
      </c>
      <c r="C45" s="72">
        <v>4.4850680000000001</v>
      </c>
      <c r="D45" s="72">
        <v>1.368363</v>
      </c>
      <c r="E45" s="70"/>
      <c r="F45" s="70"/>
      <c r="G45" s="70"/>
    </row>
    <row r="46" spans="2:7" ht="16.5" x14ac:dyDescent="0.3">
      <c r="B46" s="69">
        <v>43617</v>
      </c>
      <c r="C46" s="72">
        <v>4.1402479999999997</v>
      </c>
      <c r="D46" s="72">
        <v>1.6077859999999999</v>
      </c>
      <c r="E46" s="70"/>
      <c r="F46" s="70"/>
      <c r="G46" s="70"/>
    </row>
    <row r="47" spans="2:7" ht="16.5" x14ac:dyDescent="0.3">
      <c r="B47" s="69">
        <v>43709</v>
      </c>
      <c r="C47" s="72">
        <v>3.8068580000000001</v>
      </c>
      <c r="D47" s="72">
        <v>1.7391540000000001</v>
      </c>
      <c r="E47" s="70"/>
      <c r="F47" s="70"/>
      <c r="G47" s="70"/>
    </row>
    <row r="48" spans="2:7" ht="16.5" x14ac:dyDescent="0.3">
      <c r="B48" s="69">
        <v>43800</v>
      </c>
      <c r="C48" s="72">
        <v>3.247449</v>
      </c>
      <c r="D48" s="72">
        <v>1.767795</v>
      </c>
      <c r="E48" s="70"/>
      <c r="F48" s="70"/>
      <c r="G48" s="70"/>
    </row>
    <row r="49" spans="2:7" ht="16.5" x14ac:dyDescent="0.3">
      <c r="B49" s="69">
        <v>43891</v>
      </c>
      <c r="C49" s="72">
        <v>2.5081950000000002</v>
      </c>
      <c r="D49" s="72">
        <v>1.680326</v>
      </c>
      <c r="E49" s="70"/>
      <c r="F49" s="70"/>
      <c r="G49" s="70"/>
    </row>
    <row r="50" spans="2:7" ht="16.5" x14ac:dyDescent="0.3">
      <c r="B50" s="69">
        <v>43983</v>
      </c>
      <c r="C50" s="72">
        <v>-1.0986739999999999</v>
      </c>
      <c r="D50" s="72">
        <v>1.4788019999999999</v>
      </c>
      <c r="E50" s="70"/>
      <c r="F50" s="70"/>
      <c r="G50" s="70"/>
    </row>
    <row r="51" spans="2:7" ht="16.5" x14ac:dyDescent="0.3">
      <c r="B51" s="69">
        <v>44075</v>
      </c>
      <c r="C51" s="72">
        <v>-1.6428689999999999</v>
      </c>
      <c r="D51" s="72">
        <v>1.6829959999999999</v>
      </c>
      <c r="E51" s="70"/>
      <c r="F51" s="70"/>
      <c r="G51" s="70"/>
    </row>
    <row r="52" spans="2:7" ht="16.5" x14ac:dyDescent="0.3">
      <c r="B52" s="69">
        <v>44166</v>
      </c>
      <c r="C52" s="72">
        <v>-1.605391</v>
      </c>
      <c r="D52" s="72">
        <v>2.0359729999999998</v>
      </c>
      <c r="E52" s="70"/>
      <c r="F52" s="70"/>
      <c r="G52" s="70"/>
    </row>
    <row r="53" spans="2:7" ht="16.5" x14ac:dyDescent="0.3">
      <c r="B53" s="69">
        <v>44256</v>
      </c>
      <c r="C53" s="72">
        <v>0.27419700000000002</v>
      </c>
      <c r="D53" s="72">
        <v>2.3631570000000002</v>
      </c>
      <c r="E53" s="70"/>
      <c r="F53" s="70"/>
      <c r="G53" s="70"/>
    </row>
    <row r="54" spans="2:7" ht="16.5" x14ac:dyDescent="0.3">
      <c r="B54" s="69">
        <v>44348</v>
      </c>
      <c r="C54" s="72">
        <v>8.0769889999999993</v>
      </c>
      <c r="D54" s="72">
        <v>2.1454789999999999</v>
      </c>
      <c r="E54" s="70"/>
      <c r="F54" s="70"/>
      <c r="G54" s="70"/>
    </row>
    <row r="55" spans="2:7" ht="16.5" x14ac:dyDescent="0.3">
      <c r="B55" s="69">
        <v>44440</v>
      </c>
      <c r="C55" s="72">
        <v>7.6016779999999997</v>
      </c>
      <c r="D55" s="72">
        <v>1.1260399999999999</v>
      </c>
      <c r="E55" s="70"/>
      <c r="F55" s="70"/>
      <c r="G55" s="70"/>
    </row>
    <row r="56" spans="2:7" ht="16.5" x14ac:dyDescent="0.3">
      <c r="B56" s="69">
        <v>44531</v>
      </c>
      <c r="C56" s="72">
        <v>7.6010869999999997</v>
      </c>
      <c r="D56" s="72">
        <v>-0.10404099999999999</v>
      </c>
      <c r="E56" s="70"/>
      <c r="F56" s="70"/>
      <c r="G56" s="70"/>
    </row>
    <row r="57" spans="2:7" ht="16.5" x14ac:dyDescent="0.3">
      <c r="B57" s="69">
        <v>44621</v>
      </c>
      <c r="C57" s="72">
        <v>5.9986360000000003</v>
      </c>
      <c r="D57" s="72">
        <v>-1.205411</v>
      </c>
      <c r="E57" s="70"/>
      <c r="F57" s="70"/>
      <c r="G57" s="70"/>
    </row>
    <row r="58" spans="2:7" ht="16.5" x14ac:dyDescent="0.3">
      <c r="B58" s="69">
        <v>44713</v>
      </c>
      <c r="C58" s="72">
        <v>1.2036610000000001</v>
      </c>
      <c r="D58" s="72">
        <v>-1.588058</v>
      </c>
      <c r="E58" s="70"/>
      <c r="F58" s="70"/>
      <c r="G58" s="70"/>
    </row>
    <row r="59" spans="2:7" ht="16.5" x14ac:dyDescent="0.3">
      <c r="B59" s="69">
        <v>44805</v>
      </c>
      <c r="C59" s="72">
        <v>3.496216</v>
      </c>
      <c r="D59" s="72">
        <v>-1.2028799999999999</v>
      </c>
      <c r="E59" s="70"/>
      <c r="F59" s="70"/>
      <c r="G59" s="70"/>
    </row>
    <row r="60" spans="2:7" ht="16.5" x14ac:dyDescent="0.3">
      <c r="B60" s="69">
        <v>44896</v>
      </c>
      <c r="C60" s="72">
        <v>3.871623</v>
      </c>
      <c r="D60" s="72">
        <v>-0.68391599999999997</v>
      </c>
      <c r="E60" s="70"/>
      <c r="F60" s="70"/>
      <c r="G60" s="70"/>
    </row>
    <row r="61" spans="2:7" ht="16.5" x14ac:dyDescent="0.3">
      <c r="B61" s="69">
        <v>44986</v>
      </c>
      <c r="C61" s="72">
        <v>3.2365409999999999</v>
      </c>
      <c r="D61" s="72">
        <v>4.5078E-2</v>
      </c>
      <c r="E61" s="70"/>
      <c r="F61" s="70"/>
      <c r="G61" s="70"/>
    </row>
    <row r="62" spans="2:7" ht="16.5" x14ac:dyDescent="0.3">
      <c r="B62" s="69">
        <v>45078</v>
      </c>
      <c r="C62" s="72">
        <v>3.826867</v>
      </c>
      <c r="D62" s="72">
        <v>0.47668300000000002</v>
      </c>
      <c r="E62" s="70"/>
      <c r="F62" s="70"/>
      <c r="G62" s="70"/>
    </row>
    <row r="63" spans="2:7" ht="16.5" x14ac:dyDescent="0.3">
      <c r="B63" s="69">
        <v>45170</v>
      </c>
      <c r="C63" s="72">
        <v>1.929295</v>
      </c>
      <c r="D63" s="72">
        <v>0.69191100000000005</v>
      </c>
      <c r="E63" s="70"/>
      <c r="F63" s="70"/>
      <c r="G63" s="70"/>
    </row>
    <row r="64" spans="2:7" ht="16.5" x14ac:dyDescent="0.3">
      <c r="B64" s="69">
        <v>45261</v>
      </c>
      <c r="C64" s="72">
        <v>1.1211150000000001</v>
      </c>
      <c r="D64" s="72">
        <v>1.2299850000000001</v>
      </c>
      <c r="E64" s="70"/>
      <c r="F64" s="70"/>
      <c r="G64" s="70"/>
    </row>
    <row r="65" spans="2:7" ht="16.5" x14ac:dyDescent="0.3">
      <c r="B65" s="69">
        <v>45352</v>
      </c>
      <c r="C65" s="72">
        <v>1.110724</v>
      </c>
      <c r="D65" s="72">
        <v>1.289644</v>
      </c>
      <c r="E65" s="70"/>
      <c r="F65" s="70"/>
      <c r="G65" s="70"/>
    </row>
    <row r="66" spans="2:7" ht="16.5" x14ac:dyDescent="0.3">
      <c r="B66" s="69">
        <v>45444</v>
      </c>
      <c r="C66" s="72">
        <v>0.217502</v>
      </c>
      <c r="D66" s="72">
        <v>1.494292</v>
      </c>
      <c r="E66" s="70"/>
      <c r="F66" s="70"/>
      <c r="G66" s="70"/>
    </row>
    <row r="67" spans="2:7" ht="16.5" x14ac:dyDescent="0.3">
      <c r="B67" s="69">
        <v>45536</v>
      </c>
      <c r="C67" s="72">
        <v>5.2871000000000001E-2</v>
      </c>
      <c r="D67" s="72">
        <v>1.672531</v>
      </c>
      <c r="E67" s="70"/>
      <c r="F67" s="70"/>
      <c r="G67" s="70"/>
    </row>
    <row r="68" spans="2:7" ht="16.5" x14ac:dyDescent="0.3">
      <c r="B68" s="69">
        <v>45627</v>
      </c>
      <c r="C68" s="72">
        <v>-0.190521</v>
      </c>
      <c r="D68" s="72">
        <v>1.6229260000000001</v>
      </c>
      <c r="E68" s="70"/>
      <c r="F68" s="70"/>
      <c r="G68" s="70"/>
    </row>
    <row r="69" spans="2:7" ht="16.5" x14ac:dyDescent="0.3">
      <c r="B69" s="69">
        <v>45717</v>
      </c>
      <c r="C69" s="72">
        <v>2.3880999999999999E-2</v>
      </c>
      <c r="D69" s="72">
        <v>1.8058989999999999</v>
      </c>
      <c r="E69" s="70"/>
      <c r="F69" s="70"/>
      <c r="G69" s="70"/>
    </row>
    <row r="70" spans="2:7" ht="16.5" x14ac:dyDescent="0.3">
      <c r="B70" s="69">
        <v>45809</v>
      </c>
      <c r="C70" s="72">
        <v>0.60768299999999997</v>
      </c>
      <c r="D70" s="72">
        <v>1.8440669999999999</v>
      </c>
      <c r="E70" s="70"/>
      <c r="F70" s="70"/>
      <c r="G70" s="70"/>
    </row>
    <row r="71" spans="2:7" ht="16.5" x14ac:dyDescent="0.3">
      <c r="B71" s="69">
        <v>45901</v>
      </c>
      <c r="C71" s="72">
        <v>1.0156970000000001</v>
      </c>
      <c r="D71" s="72">
        <v>1.604608</v>
      </c>
      <c r="E71" s="70"/>
      <c r="F71" s="70"/>
      <c r="G71" s="70"/>
    </row>
    <row r="72" spans="2:7" ht="16.5" x14ac:dyDescent="0.3">
      <c r="B72" s="69">
        <v>45992</v>
      </c>
      <c r="C72" s="72">
        <v>1.400746</v>
      </c>
      <c r="D72" s="72">
        <v>1.1683140000000001</v>
      </c>
      <c r="E72" s="70"/>
      <c r="F72" s="70"/>
      <c r="G72" s="70"/>
    </row>
    <row r="73" spans="2:7" ht="16.5" x14ac:dyDescent="0.3">
      <c r="B73" s="69">
        <v>46082</v>
      </c>
      <c r="C73" s="73">
        <v>1.374214</v>
      </c>
      <c r="D73" s="72">
        <v>0.69932099999999997</v>
      </c>
      <c r="E73" s="70"/>
      <c r="F73" s="70"/>
      <c r="G73" s="70"/>
    </row>
    <row r="74" spans="2:7" ht="16.5" x14ac:dyDescent="0.3">
      <c r="B74" s="69">
        <v>46174</v>
      </c>
      <c r="C74" s="72">
        <v>0.99877199999999999</v>
      </c>
      <c r="D74" s="72">
        <v>-3.7680999999999999E-2</v>
      </c>
      <c r="F74" s="72"/>
      <c r="G74" s="72"/>
    </row>
    <row r="75" spans="2:7" ht="16.5" x14ac:dyDescent="0.3">
      <c r="B75" s="69">
        <v>46266</v>
      </c>
      <c r="C75" s="72">
        <v>0.72399800000000003</v>
      </c>
      <c r="D75" s="101">
        <v>-0.36330099999999999</v>
      </c>
      <c r="E75" s="102" t="s">
        <v>9</v>
      </c>
      <c r="F75" s="72"/>
      <c r="G75" s="72"/>
    </row>
    <row r="76" spans="2:7" ht="16.5" x14ac:dyDescent="0.3">
      <c r="B76" s="69">
        <v>46357</v>
      </c>
      <c r="C76" s="72">
        <v>0.82419100000000001</v>
      </c>
      <c r="D76" s="72">
        <v>-0.489201</v>
      </c>
      <c r="E76" s="70"/>
      <c r="F76" s="72"/>
      <c r="G76" s="72"/>
    </row>
    <row r="77" spans="2:7" ht="16.5" x14ac:dyDescent="0.3">
      <c r="B77" s="69">
        <v>46447</v>
      </c>
      <c r="C77" s="72">
        <v>1.099467</v>
      </c>
      <c r="D77" s="72">
        <v>-0.47320299999999998</v>
      </c>
      <c r="E77" s="70"/>
      <c r="F77" s="72"/>
      <c r="G77" s="72"/>
    </row>
    <row r="78" spans="2:7" ht="16.5" x14ac:dyDescent="0.3">
      <c r="B78" s="69">
        <v>46539</v>
      </c>
      <c r="C78" s="72">
        <v>1.810927</v>
      </c>
      <c r="D78" s="72">
        <v>0.122353</v>
      </c>
      <c r="E78" s="70"/>
      <c r="F78" s="72"/>
      <c r="G78" s="72"/>
    </row>
    <row r="79" spans="2:7" ht="16.5" x14ac:dyDescent="0.3">
      <c r="B79" s="69">
        <v>46631</v>
      </c>
      <c r="C79" s="72">
        <v>2.3488190000000002</v>
      </c>
      <c r="D79" s="72">
        <v>0.55361099999999996</v>
      </c>
      <c r="E79" s="70"/>
      <c r="F79" s="72"/>
      <c r="G79" s="72"/>
    </row>
    <row r="80" spans="2:7" ht="16.5" x14ac:dyDescent="0.3">
      <c r="B80" s="69">
        <v>46722</v>
      </c>
      <c r="C80" s="72">
        <v>2.5749050000000002</v>
      </c>
      <c r="D80" s="72">
        <v>0.93687399999999998</v>
      </c>
      <c r="E80" s="70"/>
      <c r="F80" s="72"/>
      <c r="G80" s="72"/>
    </row>
    <row r="81" spans="2:7" ht="16.5" x14ac:dyDescent="0.3">
      <c r="B81" s="69">
        <v>46813</v>
      </c>
      <c r="C81" s="72">
        <v>2.774235</v>
      </c>
      <c r="D81" s="72">
        <v>1.196564</v>
      </c>
      <c r="E81" s="70"/>
      <c r="F81" s="72"/>
      <c r="G81" s="72"/>
    </row>
    <row r="82" spans="2:7" ht="16.5" x14ac:dyDescent="0.3">
      <c r="B82" s="69">
        <v>46905</v>
      </c>
      <c r="C82" s="72">
        <v>2.7459760000000002</v>
      </c>
      <c r="D82" s="72">
        <v>1.1820999999999999</v>
      </c>
      <c r="E82" s="70"/>
      <c r="F82" s="72"/>
      <c r="G82" s="72"/>
    </row>
    <row r="83" spans="2:7" ht="16.5" x14ac:dyDescent="0.3">
      <c r="B83" s="69">
        <v>46997</v>
      </c>
      <c r="C83" s="72">
        <v>2.7392249999999998</v>
      </c>
      <c r="D83" s="72">
        <v>1.1619930000000001</v>
      </c>
      <c r="E83" s="70"/>
      <c r="F83" s="72"/>
      <c r="G83" s="72"/>
    </row>
    <row r="84" spans="2:7" ht="16.5" x14ac:dyDescent="0.3">
      <c r="B84" s="69">
        <v>47088</v>
      </c>
      <c r="C84" s="72">
        <v>2.8021400000000001</v>
      </c>
      <c r="D84" s="72">
        <v>1.1417569999999999</v>
      </c>
      <c r="E84" s="70"/>
      <c r="F84" s="72"/>
      <c r="G84" s="72"/>
    </row>
    <row r="85" spans="2:7" ht="16.5" x14ac:dyDescent="0.3">
      <c r="B85" s="69">
        <v>47178</v>
      </c>
      <c r="C85" s="72">
        <v>2.8659270000000001</v>
      </c>
      <c r="D85" s="72">
        <v>1.1506209999999999</v>
      </c>
      <c r="E85" s="70"/>
      <c r="F85" s="72"/>
      <c r="G85" s="72"/>
    </row>
    <row r="86" spans="2:7" ht="16.5" x14ac:dyDescent="0.3">
      <c r="B86" s="69">
        <v>47270</v>
      </c>
      <c r="C86" s="72">
        <v>2.9321609999999998</v>
      </c>
      <c r="D86" s="72">
        <v>1.1718280000000001</v>
      </c>
      <c r="E86" s="70"/>
      <c r="F86" s="72"/>
      <c r="G86" s="72"/>
    </row>
    <row r="87" spans="2:7" ht="16.5" x14ac:dyDescent="0.3">
      <c r="B87" s="69">
        <v>47362</v>
      </c>
      <c r="C87" s="72">
        <v>2.9949050000000002</v>
      </c>
      <c r="D87" s="72">
        <v>1.198984</v>
      </c>
      <c r="E87" s="70"/>
      <c r="F87" s="72"/>
      <c r="G87" s="72"/>
    </row>
    <row r="88" spans="2:7" ht="16.5" x14ac:dyDescent="0.3">
      <c r="B88" s="69">
        <v>47453</v>
      </c>
      <c r="C88" s="72">
        <v>3.0483440000000002</v>
      </c>
      <c r="D88" s="72">
        <v>1.2356780000000001</v>
      </c>
      <c r="E88" s="70"/>
      <c r="F88" s="72"/>
      <c r="G88" s="72"/>
    </row>
    <row r="89" spans="2:7" ht="16.5" x14ac:dyDescent="0.3">
      <c r="B89" s="69">
        <v>47543</v>
      </c>
      <c r="C89" s="72">
        <v>3.0720670000000001</v>
      </c>
      <c r="D89" s="72">
        <v>1.2753369999999999</v>
      </c>
      <c r="E89" s="70"/>
      <c r="F89" s="72"/>
      <c r="G89" s="72"/>
    </row>
    <row r="90" spans="2:7" ht="16.5" x14ac:dyDescent="0.3">
      <c r="B90" s="69">
        <v>47635</v>
      </c>
      <c r="C90" s="72">
        <v>3.0704419999999999</v>
      </c>
      <c r="D90" s="72">
        <v>1.317455</v>
      </c>
      <c r="E90" s="70"/>
      <c r="F90" s="72"/>
      <c r="G90" s="72"/>
    </row>
    <row r="91" spans="2:7" ht="16.5" x14ac:dyDescent="0.3">
      <c r="B91" s="69">
        <v>47727</v>
      </c>
      <c r="C91" s="72">
        <v>3.0530330000000001</v>
      </c>
      <c r="D91" s="72">
        <v>1.359683</v>
      </c>
      <c r="E91" s="70"/>
      <c r="F91" s="72"/>
      <c r="G91" s="72"/>
    </row>
    <row r="92" spans="2:7" ht="16.5" x14ac:dyDescent="0.3">
      <c r="B92" s="69">
        <v>47818</v>
      </c>
      <c r="C92" s="72">
        <v>3.0202170000000002</v>
      </c>
      <c r="D92" s="72">
        <v>1.3974120000000001</v>
      </c>
      <c r="E92" s="70"/>
      <c r="F92" s="72"/>
      <c r="G92" s="72"/>
    </row>
    <row r="93" spans="2:7" ht="16.5" x14ac:dyDescent="0.3">
      <c r="B93" s="69">
        <v>47908</v>
      </c>
      <c r="C93" s="72">
        <v>2.9915539999999998</v>
      </c>
      <c r="D93" s="72">
        <v>1.4260029999999999</v>
      </c>
      <c r="E93" s="70"/>
      <c r="F93" s="72"/>
      <c r="G93" s="72"/>
    </row>
    <row r="94" spans="2:7" ht="16.5" x14ac:dyDescent="0.3">
      <c r="B94" s="69">
        <v>48000</v>
      </c>
      <c r="C94" s="72">
        <v>2.9677060000000002</v>
      </c>
      <c r="D94" s="72">
        <v>1.442404</v>
      </c>
      <c r="E94" s="70"/>
      <c r="F94" s="72"/>
      <c r="G94" s="72"/>
    </row>
    <row r="97" spans="6:7" x14ac:dyDescent="0.2">
      <c r="F97" s="548"/>
      <c r="G97" s="54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E6574-AD22-42E6-B7D0-9635B72D81C3}">
  <sheetPr codeName="Sheet10"/>
  <dimension ref="B1:G94"/>
  <sheetViews>
    <sheetView showGridLines="0" topLeftCell="A65" workbookViewId="0">
      <selection activeCell="H16" sqref="H16"/>
    </sheetView>
  </sheetViews>
  <sheetFormatPr defaultColWidth="8.625" defaultRowHeight="16.5" x14ac:dyDescent="0.3"/>
  <cols>
    <col min="1" max="1" width="4.625" style="10" customWidth="1"/>
    <col min="2" max="2" width="8.625" style="10"/>
    <col min="3" max="4" width="15.625" style="10" customWidth="1"/>
    <col min="5" max="16384" width="8.625" style="10"/>
  </cols>
  <sheetData>
    <row r="1" spans="2:7" x14ac:dyDescent="0.3">
      <c r="B1" s="8" t="s">
        <v>193</v>
      </c>
      <c r="C1" s="9"/>
      <c r="D1" s="9"/>
      <c r="E1" s="9"/>
      <c r="F1" s="9"/>
      <c r="G1" s="9"/>
    </row>
    <row r="2" spans="2:7" x14ac:dyDescent="0.3">
      <c r="B2" s="9" t="s">
        <v>194</v>
      </c>
      <c r="C2" s="9"/>
      <c r="D2" s="9"/>
      <c r="E2" s="9"/>
      <c r="F2" s="9"/>
      <c r="G2" s="9"/>
    </row>
    <row r="4" spans="2:7" ht="33" x14ac:dyDescent="0.3">
      <c r="B4" s="16"/>
      <c r="C4" s="30" t="s">
        <v>6</v>
      </c>
      <c r="D4" s="28" t="s">
        <v>7</v>
      </c>
    </row>
    <row r="5" spans="2:7" x14ac:dyDescent="0.3">
      <c r="B5" s="16"/>
      <c r="C5" s="29" t="s">
        <v>167</v>
      </c>
      <c r="D5" s="29" t="s">
        <v>167</v>
      </c>
    </row>
    <row r="6" spans="2:7" x14ac:dyDescent="0.3">
      <c r="B6" s="31">
        <v>39965</v>
      </c>
      <c r="C6" s="10">
        <v>1407</v>
      </c>
      <c r="D6" s="10">
        <v>1407</v>
      </c>
    </row>
    <row r="7" spans="2:7" x14ac:dyDescent="0.3">
      <c r="B7" s="31">
        <v>40057</v>
      </c>
      <c r="C7" s="10">
        <v>1438</v>
      </c>
      <c r="D7" s="10">
        <v>1438</v>
      </c>
    </row>
    <row r="8" spans="2:7" x14ac:dyDescent="0.3">
      <c r="B8" s="31">
        <v>40148</v>
      </c>
      <c r="C8" s="10">
        <v>1468</v>
      </c>
      <c r="D8" s="10">
        <v>1468</v>
      </c>
    </row>
    <row r="9" spans="2:7" x14ac:dyDescent="0.3">
      <c r="B9" s="31">
        <v>40238</v>
      </c>
      <c r="C9" s="10">
        <v>1469</v>
      </c>
      <c r="D9" s="10">
        <v>1469</v>
      </c>
    </row>
    <row r="10" spans="2:7" x14ac:dyDescent="0.3">
      <c r="B10" s="31">
        <v>40330</v>
      </c>
      <c r="C10" s="10">
        <v>1455</v>
      </c>
      <c r="D10" s="10">
        <v>1455</v>
      </c>
    </row>
    <row r="11" spans="2:7" x14ac:dyDescent="0.3">
      <c r="B11" s="31">
        <v>40422</v>
      </c>
      <c r="C11" s="10">
        <v>1445</v>
      </c>
      <c r="D11" s="10">
        <v>1445</v>
      </c>
    </row>
    <row r="12" spans="2:7" x14ac:dyDescent="0.3">
      <c r="B12" s="31">
        <v>40513</v>
      </c>
      <c r="C12" s="10">
        <v>1444</v>
      </c>
      <c r="D12" s="10">
        <v>1444</v>
      </c>
    </row>
    <row r="13" spans="2:7" x14ac:dyDescent="0.3">
      <c r="B13" s="31">
        <v>40603</v>
      </c>
      <c r="C13" s="10">
        <v>1447</v>
      </c>
      <c r="D13" s="10">
        <v>1447</v>
      </c>
    </row>
    <row r="14" spans="2:7" x14ac:dyDescent="0.3">
      <c r="B14" s="31">
        <v>40695</v>
      </c>
      <c r="C14" s="10">
        <v>1452</v>
      </c>
      <c r="D14" s="10">
        <v>1452</v>
      </c>
    </row>
    <row r="15" spans="2:7" x14ac:dyDescent="0.3">
      <c r="B15" s="31">
        <v>40787</v>
      </c>
      <c r="C15" s="10">
        <v>1474</v>
      </c>
      <c r="D15" s="10">
        <v>1474</v>
      </c>
    </row>
    <row r="16" spans="2:7" x14ac:dyDescent="0.3">
      <c r="B16" s="31">
        <v>40878</v>
      </c>
      <c r="C16" s="10">
        <v>1477</v>
      </c>
      <c r="D16" s="10">
        <v>1477</v>
      </c>
    </row>
    <row r="17" spans="2:4" x14ac:dyDescent="0.3">
      <c r="B17" s="31">
        <v>40969</v>
      </c>
      <c r="C17" s="10">
        <v>1493</v>
      </c>
      <c r="D17" s="10">
        <v>1493</v>
      </c>
    </row>
    <row r="18" spans="2:4" x14ac:dyDescent="0.3">
      <c r="B18" s="31">
        <v>41061</v>
      </c>
      <c r="C18" s="10">
        <v>1510</v>
      </c>
      <c r="D18" s="10">
        <v>1510</v>
      </c>
    </row>
    <row r="19" spans="2:4" x14ac:dyDescent="0.3">
      <c r="B19" s="31">
        <v>41153</v>
      </c>
      <c r="C19" s="10">
        <v>1541</v>
      </c>
      <c r="D19" s="10">
        <v>1541</v>
      </c>
    </row>
    <row r="20" spans="2:4" x14ac:dyDescent="0.3">
      <c r="B20" s="31">
        <v>41244</v>
      </c>
      <c r="C20" s="10">
        <v>1572</v>
      </c>
      <c r="D20" s="10">
        <v>1572</v>
      </c>
    </row>
    <row r="21" spans="2:4" x14ac:dyDescent="0.3">
      <c r="B21" s="31">
        <v>41334</v>
      </c>
      <c r="C21" s="10">
        <v>1609</v>
      </c>
      <c r="D21" s="10">
        <v>1609</v>
      </c>
    </row>
    <row r="22" spans="2:4" x14ac:dyDescent="0.3">
      <c r="B22" s="31">
        <v>41426</v>
      </c>
      <c r="C22" s="10">
        <v>1645</v>
      </c>
      <c r="D22" s="10">
        <v>1645</v>
      </c>
    </row>
    <row r="23" spans="2:4" x14ac:dyDescent="0.3">
      <c r="B23" s="31">
        <v>41518</v>
      </c>
      <c r="C23" s="10">
        <v>1697</v>
      </c>
      <c r="D23" s="10">
        <v>1697</v>
      </c>
    </row>
    <row r="24" spans="2:4" x14ac:dyDescent="0.3">
      <c r="B24" s="31">
        <v>41609</v>
      </c>
      <c r="C24" s="10">
        <v>1715</v>
      </c>
      <c r="D24" s="10">
        <v>1715</v>
      </c>
    </row>
    <row r="25" spans="2:4" x14ac:dyDescent="0.3">
      <c r="B25" s="31">
        <v>41699</v>
      </c>
      <c r="C25" s="10">
        <v>1734</v>
      </c>
      <c r="D25" s="10">
        <v>1734</v>
      </c>
    </row>
    <row r="26" spans="2:4" x14ac:dyDescent="0.3">
      <c r="B26" s="31">
        <v>41791</v>
      </c>
      <c r="C26" s="10">
        <v>1749</v>
      </c>
      <c r="D26" s="10">
        <v>1749</v>
      </c>
    </row>
    <row r="27" spans="2:4" x14ac:dyDescent="0.3">
      <c r="B27" s="31">
        <v>41883</v>
      </c>
      <c r="C27" s="10">
        <v>1778</v>
      </c>
      <c r="D27" s="10">
        <v>1778</v>
      </c>
    </row>
    <row r="28" spans="2:4" x14ac:dyDescent="0.3">
      <c r="B28" s="31">
        <v>41974</v>
      </c>
      <c r="C28" s="10">
        <v>1835</v>
      </c>
      <c r="D28" s="10">
        <v>1835</v>
      </c>
    </row>
    <row r="29" spans="2:4" x14ac:dyDescent="0.3">
      <c r="B29" s="31">
        <v>42064</v>
      </c>
      <c r="C29" s="10">
        <v>1892</v>
      </c>
      <c r="D29" s="10">
        <v>1892</v>
      </c>
    </row>
    <row r="30" spans="2:4" x14ac:dyDescent="0.3">
      <c r="B30" s="31">
        <v>42156</v>
      </c>
      <c r="C30" s="10">
        <v>1956</v>
      </c>
      <c r="D30" s="10">
        <v>1956</v>
      </c>
    </row>
    <row r="31" spans="2:4" x14ac:dyDescent="0.3">
      <c r="B31" s="31">
        <v>42248</v>
      </c>
      <c r="C31" s="10">
        <v>2045</v>
      </c>
      <c r="D31" s="10">
        <v>2045</v>
      </c>
    </row>
    <row r="32" spans="2:4" x14ac:dyDescent="0.3">
      <c r="B32" s="31">
        <v>42339</v>
      </c>
      <c r="C32" s="10">
        <v>2060</v>
      </c>
      <c r="D32" s="10">
        <v>2060</v>
      </c>
    </row>
    <row r="33" spans="2:4" x14ac:dyDescent="0.3">
      <c r="B33" s="31">
        <v>42430</v>
      </c>
      <c r="C33" s="10">
        <v>2136</v>
      </c>
      <c r="D33" s="10">
        <v>2136</v>
      </c>
    </row>
    <row r="34" spans="2:4" x14ac:dyDescent="0.3">
      <c r="B34" s="31">
        <v>42522</v>
      </c>
      <c r="C34" s="10">
        <v>2249</v>
      </c>
      <c r="D34" s="10">
        <v>2249</v>
      </c>
    </row>
    <row r="35" spans="2:4" x14ac:dyDescent="0.3">
      <c r="B35" s="31">
        <v>42614</v>
      </c>
      <c r="C35" s="10">
        <v>2333</v>
      </c>
      <c r="D35" s="10">
        <v>2333</v>
      </c>
    </row>
    <row r="36" spans="2:4" x14ac:dyDescent="0.3">
      <c r="B36" s="31">
        <v>42705</v>
      </c>
      <c r="C36" s="10">
        <v>2355</v>
      </c>
      <c r="D36" s="10">
        <v>2355</v>
      </c>
    </row>
    <row r="37" spans="2:4" x14ac:dyDescent="0.3">
      <c r="B37" s="31">
        <v>42795</v>
      </c>
      <c r="C37" s="10">
        <v>2391</v>
      </c>
      <c r="D37" s="10">
        <v>2391</v>
      </c>
    </row>
    <row r="38" spans="2:4" x14ac:dyDescent="0.3">
      <c r="B38" s="31">
        <v>42887</v>
      </c>
      <c r="C38" s="10">
        <v>2395</v>
      </c>
      <c r="D38" s="10">
        <v>2395</v>
      </c>
    </row>
    <row r="39" spans="2:4" x14ac:dyDescent="0.3">
      <c r="B39" s="31">
        <v>42979</v>
      </c>
      <c r="C39" s="10">
        <v>2422</v>
      </c>
      <c r="D39" s="10">
        <v>2422</v>
      </c>
    </row>
    <row r="40" spans="2:4" x14ac:dyDescent="0.3">
      <c r="B40" s="31">
        <v>43070</v>
      </c>
      <c r="C40" s="10">
        <v>2449</v>
      </c>
      <c r="D40" s="10">
        <v>2449</v>
      </c>
    </row>
    <row r="41" spans="2:4" x14ac:dyDescent="0.3">
      <c r="B41" s="31">
        <v>43160</v>
      </c>
      <c r="C41" s="10">
        <v>2481</v>
      </c>
      <c r="D41" s="10">
        <v>2481</v>
      </c>
    </row>
    <row r="42" spans="2:4" x14ac:dyDescent="0.3">
      <c r="B42" s="31">
        <v>43252</v>
      </c>
      <c r="C42" s="10">
        <v>2481</v>
      </c>
      <c r="D42" s="10">
        <v>2481</v>
      </c>
    </row>
    <row r="43" spans="2:4" x14ac:dyDescent="0.3">
      <c r="B43" s="31">
        <v>43344</v>
      </c>
      <c r="C43" s="10">
        <v>2495</v>
      </c>
      <c r="D43" s="10">
        <v>2495</v>
      </c>
    </row>
    <row r="44" spans="2:4" x14ac:dyDescent="0.3">
      <c r="B44" s="31">
        <v>43435</v>
      </c>
      <c r="C44" s="10">
        <v>2517</v>
      </c>
      <c r="D44" s="10">
        <v>2517</v>
      </c>
    </row>
    <row r="45" spans="2:4" x14ac:dyDescent="0.3">
      <c r="B45" s="31">
        <v>43525</v>
      </c>
      <c r="C45" s="10">
        <v>2526</v>
      </c>
      <c r="D45" s="10">
        <v>2526</v>
      </c>
    </row>
    <row r="46" spans="2:4" x14ac:dyDescent="0.3">
      <c r="B46" s="31">
        <v>43617</v>
      </c>
      <c r="C46" s="10">
        <v>2518</v>
      </c>
      <c r="D46" s="10">
        <v>2518</v>
      </c>
    </row>
    <row r="47" spans="2:4" x14ac:dyDescent="0.3">
      <c r="B47" s="31">
        <v>43709</v>
      </c>
      <c r="C47" s="10">
        <v>2565</v>
      </c>
      <c r="D47" s="10">
        <v>2565</v>
      </c>
    </row>
    <row r="48" spans="2:4" x14ac:dyDescent="0.3">
      <c r="B48" s="31">
        <v>43800</v>
      </c>
      <c r="C48" s="10">
        <v>2633</v>
      </c>
      <c r="D48" s="10">
        <v>2633</v>
      </c>
    </row>
    <row r="49" spans="2:4" x14ac:dyDescent="0.3">
      <c r="B49" s="31">
        <v>43891</v>
      </c>
      <c r="C49" s="10">
        <v>2722</v>
      </c>
      <c r="D49" s="10">
        <v>2722</v>
      </c>
    </row>
    <row r="50" spans="2:4" x14ac:dyDescent="0.3">
      <c r="B50" s="31">
        <v>43983</v>
      </c>
      <c r="C50" s="10">
        <v>2696</v>
      </c>
      <c r="D50" s="10">
        <v>2696</v>
      </c>
    </row>
    <row r="51" spans="2:4" x14ac:dyDescent="0.3">
      <c r="B51" s="31">
        <v>44075</v>
      </c>
      <c r="C51" s="10">
        <v>2839</v>
      </c>
      <c r="D51" s="10">
        <v>2839</v>
      </c>
    </row>
    <row r="52" spans="2:4" x14ac:dyDescent="0.3">
      <c r="B52" s="31">
        <v>44166</v>
      </c>
      <c r="C52" s="10">
        <v>3081</v>
      </c>
      <c r="D52" s="10">
        <v>3081</v>
      </c>
    </row>
    <row r="53" spans="2:4" x14ac:dyDescent="0.3">
      <c r="B53" s="31">
        <v>44256</v>
      </c>
      <c r="C53" s="10">
        <v>3379</v>
      </c>
      <c r="D53" s="10">
        <v>3379</v>
      </c>
    </row>
    <row r="54" spans="2:4" x14ac:dyDescent="0.3">
      <c r="B54" s="31">
        <v>44348</v>
      </c>
      <c r="C54" s="10">
        <v>3495</v>
      </c>
      <c r="D54" s="10">
        <v>3495</v>
      </c>
    </row>
    <row r="55" spans="2:4" x14ac:dyDescent="0.3">
      <c r="B55" s="31">
        <v>44440</v>
      </c>
      <c r="C55" s="10">
        <v>3704</v>
      </c>
      <c r="D55" s="10">
        <v>3704</v>
      </c>
    </row>
    <row r="56" spans="2:4" x14ac:dyDescent="0.3">
      <c r="B56" s="31">
        <v>44531</v>
      </c>
      <c r="C56" s="10">
        <v>3920</v>
      </c>
      <c r="D56" s="10">
        <v>3920</v>
      </c>
    </row>
    <row r="57" spans="2:4" x14ac:dyDescent="0.3">
      <c r="B57" s="31">
        <v>44621</v>
      </c>
      <c r="C57" s="10">
        <v>3846</v>
      </c>
      <c r="D57" s="10">
        <v>3846</v>
      </c>
    </row>
    <row r="58" spans="2:4" x14ac:dyDescent="0.3">
      <c r="B58" s="31">
        <v>44713</v>
      </c>
      <c r="C58" s="10">
        <v>3681</v>
      </c>
      <c r="D58" s="10">
        <v>3681</v>
      </c>
    </row>
    <row r="59" spans="2:4" x14ac:dyDescent="0.3">
      <c r="B59" s="31">
        <v>44805</v>
      </c>
      <c r="C59" s="10">
        <v>3548</v>
      </c>
      <c r="D59" s="10">
        <v>3548</v>
      </c>
    </row>
    <row r="60" spans="2:4" x14ac:dyDescent="0.3">
      <c r="B60" s="31">
        <v>44896</v>
      </c>
      <c r="C60" s="10">
        <v>3484</v>
      </c>
      <c r="D60" s="10">
        <v>3484</v>
      </c>
    </row>
    <row r="61" spans="2:4" x14ac:dyDescent="0.3">
      <c r="B61" s="31">
        <v>44986</v>
      </c>
      <c r="C61" s="10">
        <v>3382</v>
      </c>
      <c r="D61" s="10">
        <v>3382</v>
      </c>
    </row>
    <row r="62" spans="2:4" x14ac:dyDescent="0.3">
      <c r="B62" s="31">
        <v>45078</v>
      </c>
      <c r="C62" s="10">
        <v>3349</v>
      </c>
      <c r="D62" s="10">
        <v>3349</v>
      </c>
    </row>
    <row r="63" spans="2:4" x14ac:dyDescent="0.3">
      <c r="B63" s="31">
        <v>45170</v>
      </c>
      <c r="C63" s="10">
        <v>3404</v>
      </c>
      <c r="D63" s="10">
        <v>3404</v>
      </c>
    </row>
    <row r="64" spans="2:4" x14ac:dyDescent="0.3">
      <c r="B64" s="31">
        <v>45261</v>
      </c>
      <c r="C64" s="10">
        <v>3464</v>
      </c>
      <c r="D64" s="10">
        <v>3464</v>
      </c>
    </row>
    <row r="65" spans="2:5" x14ac:dyDescent="0.3">
      <c r="B65" s="31">
        <v>45352</v>
      </c>
      <c r="C65" s="10">
        <v>3470</v>
      </c>
      <c r="D65" s="10">
        <v>3470</v>
      </c>
    </row>
    <row r="66" spans="2:5" x14ac:dyDescent="0.3">
      <c r="B66" s="31">
        <v>45444</v>
      </c>
      <c r="C66" s="10">
        <v>3398</v>
      </c>
      <c r="D66" s="10">
        <v>3398</v>
      </c>
    </row>
    <row r="67" spans="2:5" x14ac:dyDescent="0.3">
      <c r="B67" s="31">
        <v>45536</v>
      </c>
      <c r="C67" s="10">
        <v>3381</v>
      </c>
      <c r="D67" s="10">
        <v>3381</v>
      </c>
    </row>
    <row r="68" spans="2:5" x14ac:dyDescent="0.3">
      <c r="B68" s="31">
        <v>45627</v>
      </c>
      <c r="C68" s="10">
        <v>3414</v>
      </c>
      <c r="D68" s="10">
        <v>3414</v>
      </c>
    </row>
    <row r="69" spans="2:5" x14ac:dyDescent="0.3">
      <c r="B69" s="31">
        <v>45717</v>
      </c>
      <c r="C69" s="10">
        <v>3412</v>
      </c>
      <c r="D69" s="10">
        <v>3412</v>
      </c>
    </row>
    <row r="70" spans="2:5" x14ac:dyDescent="0.3">
      <c r="B70" s="31">
        <v>45809</v>
      </c>
      <c r="C70" s="10">
        <v>3375</v>
      </c>
      <c r="D70" s="10">
        <v>3375</v>
      </c>
    </row>
    <row r="71" spans="2:5" x14ac:dyDescent="0.3">
      <c r="B71" s="31">
        <v>45901</v>
      </c>
      <c r="C71" s="10">
        <v>3376</v>
      </c>
      <c r="D71" s="10">
        <v>3376</v>
      </c>
    </row>
    <row r="72" spans="2:5" x14ac:dyDescent="0.3">
      <c r="B72" s="31">
        <v>45992</v>
      </c>
      <c r="C72" s="10">
        <v>3392</v>
      </c>
      <c r="D72" s="10">
        <v>3389</v>
      </c>
    </row>
    <row r="73" spans="2:5" x14ac:dyDescent="0.3">
      <c r="B73" s="31">
        <v>46082</v>
      </c>
      <c r="C73" s="100">
        <v>3399</v>
      </c>
      <c r="D73" s="98">
        <v>3391.163</v>
      </c>
      <c r="E73" s="99" t="s">
        <v>9</v>
      </c>
    </row>
    <row r="74" spans="2:5" x14ac:dyDescent="0.3">
      <c r="B74" s="31">
        <v>46174</v>
      </c>
      <c r="C74" s="32">
        <v>3359.8420000000001</v>
      </c>
      <c r="D74" s="32">
        <v>3359.0720000000001</v>
      </c>
    </row>
    <row r="75" spans="2:5" x14ac:dyDescent="0.3">
      <c r="B75" s="31">
        <v>46266</v>
      </c>
      <c r="C75" s="32">
        <v>3372.14</v>
      </c>
      <c r="D75" s="32">
        <v>3394.6790000000001</v>
      </c>
    </row>
    <row r="76" spans="2:5" x14ac:dyDescent="0.3">
      <c r="B76" s="31">
        <v>46357</v>
      </c>
      <c r="C76" s="32">
        <v>3404.2959999999998</v>
      </c>
      <c r="D76" s="32">
        <v>3459.4839999999999</v>
      </c>
    </row>
    <row r="77" spans="2:5" x14ac:dyDescent="0.3">
      <c r="B77" s="31">
        <v>46447</v>
      </c>
      <c r="C77" s="32">
        <v>3406.1379999999999</v>
      </c>
      <c r="D77" s="32">
        <v>3486.1060000000002</v>
      </c>
    </row>
    <row r="78" spans="2:5" x14ac:dyDescent="0.3">
      <c r="B78" s="31">
        <v>46539</v>
      </c>
      <c r="C78" s="32">
        <v>3381.6120000000001</v>
      </c>
      <c r="D78" s="32">
        <v>3494.1990000000001</v>
      </c>
    </row>
    <row r="79" spans="2:5" x14ac:dyDescent="0.3">
      <c r="B79" s="31">
        <v>46631</v>
      </c>
      <c r="C79" s="32">
        <v>3403.7020000000002</v>
      </c>
      <c r="D79" s="32">
        <v>3540.8710000000001</v>
      </c>
    </row>
    <row r="80" spans="2:5" x14ac:dyDescent="0.3">
      <c r="B80" s="31">
        <v>46722</v>
      </c>
      <c r="C80" s="32">
        <v>3445.761</v>
      </c>
      <c r="D80" s="32">
        <v>3607.7550000000001</v>
      </c>
    </row>
    <row r="81" spans="2:4" x14ac:dyDescent="0.3">
      <c r="B81" s="31">
        <v>46813</v>
      </c>
      <c r="C81" s="32">
        <v>3464.5819999999999</v>
      </c>
      <c r="D81" s="32">
        <v>3640.1390000000001</v>
      </c>
    </row>
    <row r="82" spans="2:4" x14ac:dyDescent="0.3">
      <c r="B82" s="31">
        <v>46905</v>
      </c>
      <c r="C82" s="32">
        <v>3462.2069999999999</v>
      </c>
      <c r="D82" s="32">
        <v>3655.1759999999999</v>
      </c>
    </row>
    <row r="83" spans="2:4" x14ac:dyDescent="0.3">
      <c r="B83" s="31">
        <v>46997</v>
      </c>
      <c r="C83" s="32">
        <v>3497.2220000000002</v>
      </c>
      <c r="D83" s="32">
        <v>3701.3</v>
      </c>
    </row>
    <row r="84" spans="2:4" x14ac:dyDescent="0.3">
      <c r="B84" s="31">
        <v>47088</v>
      </c>
      <c r="C84" s="32">
        <v>3548.056</v>
      </c>
      <c r="D84" s="32">
        <v>3762.8960000000002</v>
      </c>
    </row>
    <row r="85" spans="2:4" x14ac:dyDescent="0.3">
      <c r="B85" s="31">
        <v>47178</v>
      </c>
      <c r="C85" s="32">
        <v>3577.9920000000002</v>
      </c>
      <c r="D85" s="32">
        <v>3795.2489999999998</v>
      </c>
    </row>
    <row r="86" spans="2:4" x14ac:dyDescent="0.3">
      <c r="B86" s="31">
        <v>47270</v>
      </c>
      <c r="C86" s="32">
        <v>3588.7080000000001</v>
      </c>
      <c r="D86" s="32">
        <v>3813.4920000000002</v>
      </c>
    </row>
    <row r="87" spans="2:4" x14ac:dyDescent="0.3">
      <c r="B87" s="31">
        <v>47362</v>
      </c>
      <c r="C87" s="32">
        <v>3628.7919999999999</v>
      </c>
      <c r="D87" s="32">
        <v>3858.4270000000001</v>
      </c>
    </row>
    <row r="88" spans="2:4" x14ac:dyDescent="0.3">
      <c r="B88" s="31">
        <v>47453</v>
      </c>
      <c r="C88" s="32">
        <v>3681.3319999999999</v>
      </c>
      <c r="D88" s="32">
        <v>3917.53</v>
      </c>
    </row>
    <row r="89" spans="2:4" x14ac:dyDescent="0.3">
      <c r="B89" s="31">
        <v>47543</v>
      </c>
      <c r="C89" s="32">
        <v>3716.8040000000001</v>
      </c>
      <c r="D89" s="32">
        <v>3954.127</v>
      </c>
    </row>
    <row r="90" spans="2:4" ht="13.5" customHeight="1" x14ac:dyDescent="0.3">
      <c r="B90" s="31">
        <v>47635</v>
      </c>
      <c r="C90" s="32">
        <v>3737.1680000000001</v>
      </c>
      <c r="D90" s="32">
        <v>3981.069</v>
      </c>
    </row>
    <row r="91" spans="2:4" x14ac:dyDescent="0.3">
      <c r="B91" s="31">
        <v>47727</v>
      </c>
      <c r="C91" s="32">
        <v>3783.047</v>
      </c>
      <c r="D91" s="32"/>
    </row>
    <row r="92" spans="2:4" x14ac:dyDescent="0.3">
      <c r="B92" s="31">
        <v>47818</v>
      </c>
      <c r="C92" s="32">
        <v>3840.36</v>
      </c>
      <c r="D92" s="32"/>
    </row>
    <row r="93" spans="2:4" x14ac:dyDescent="0.3">
      <c r="B93" s="31">
        <v>47908</v>
      </c>
      <c r="C93" s="32">
        <v>3884.2910000000002</v>
      </c>
      <c r="D93" s="32"/>
    </row>
    <row r="94" spans="2:4" x14ac:dyDescent="0.3">
      <c r="B94" s="31">
        <v>48000</v>
      </c>
      <c r="C94" s="32">
        <v>3916.181</v>
      </c>
      <c r="D94" s="3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FFE84-5016-4A12-BD66-F5D485A8702A}">
  <sheetPr codeName="Sheet14"/>
  <dimension ref="B1:G94"/>
  <sheetViews>
    <sheetView showGridLines="0" topLeftCell="A72" workbookViewId="0">
      <selection activeCell="E79" sqref="E79"/>
    </sheetView>
  </sheetViews>
  <sheetFormatPr defaultColWidth="8.625" defaultRowHeight="16.5" x14ac:dyDescent="0.3"/>
  <cols>
    <col min="1" max="1" width="4.625" style="10" customWidth="1"/>
    <col min="2" max="2" width="8.625" style="10"/>
    <col min="3" max="4" width="15.625" style="10" customWidth="1"/>
    <col min="5" max="16384" width="8.625" style="10"/>
  </cols>
  <sheetData>
    <row r="1" spans="2:7" x14ac:dyDescent="0.3">
      <c r="B1" s="8" t="s">
        <v>195</v>
      </c>
      <c r="C1" s="9"/>
      <c r="D1" s="9"/>
      <c r="E1" s="9"/>
      <c r="F1" s="9"/>
      <c r="G1" s="9"/>
    </row>
    <row r="2" spans="2:7" x14ac:dyDescent="0.3">
      <c r="B2" s="9" t="s">
        <v>58</v>
      </c>
      <c r="C2" s="9"/>
      <c r="D2" s="9"/>
      <c r="E2" s="9"/>
      <c r="F2" s="9"/>
      <c r="G2" s="9"/>
    </row>
    <row r="4" spans="2:7" ht="33" x14ac:dyDescent="0.3">
      <c r="C4" s="30" t="s">
        <v>6</v>
      </c>
      <c r="D4" s="30" t="s">
        <v>7</v>
      </c>
    </row>
    <row r="5" spans="2:7" x14ac:dyDescent="0.3">
      <c r="C5" s="35" t="s">
        <v>196</v>
      </c>
      <c r="D5" s="35" t="s">
        <v>196</v>
      </c>
    </row>
    <row r="6" spans="2:7" x14ac:dyDescent="0.3">
      <c r="B6" s="31">
        <v>39965</v>
      </c>
      <c r="C6" s="32">
        <v>5.8</v>
      </c>
      <c r="D6" s="32">
        <v>5.8</v>
      </c>
    </row>
    <row r="7" spans="2:7" x14ac:dyDescent="0.3">
      <c r="B7" s="31">
        <v>40057</v>
      </c>
      <c r="C7" s="32">
        <v>6.2</v>
      </c>
      <c r="D7" s="32">
        <v>6.2</v>
      </c>
    </row>
    <row r="8" spans="2:7" x14ac:dyDescent="0.3">
      <c r="B8" s="31">
        <v>40148</v>
      </c>
      <c r="C8" s="32">
        <v>6.6</v>
      </c>
      <c r="D8" s="32">
        <v>6.6</v>
      </c>
    </row>
    <row r="9" spans="2:7" x14ac:dyDescent="0.3">
      <c r="B9" s="31">
        <v>40238</v>
      </c>
      <c r="C9" s="32">
        <v>5.9</v>
      </c>
      <c r="D9" s="32">
        <v>5.9</v>
      </c>
    </row>
    <row r="10" spans="2:7" x14ac:dyDescent="0.3">
      <c r="B10" s="31">
        <v>40330</v>
      </c>
      <c r="C10" s="32">
        <v>6.6</v>
      </c>
      <c r="D10" s="32">
        <v>6.6</v>
      </c>
    </row>
    <row r="11" spans="2:7" x14ac:dyDescent="0.3">
      <c r="B11" s="31">
        <v>40422</v>
      </c>
      <c r="C11" s="32">
        <v>6.1</v>
      </c>
      <c r="D11" s="32">
        <v>6.1</v>
      </c>
    </row>
    <row r="12" spans="2:7" x14ac:dyDescent="0.3">
      <c r="B12" s="31">
        <v>40513</v>
      </c>
      <c r="C12" s="32">
        <v>6.2</v>
      </c>
      <c r="D12" s="32">
        <v>6.2</v>
      </c>
    </row>
    <row r="13" spans="2:7" x14ac:dyDescent="0.3">
      <c r="B13" s="31">
        <v>40603</v>
      </c>
      <c r="C13" s="32">
        <v>6</v>
      </c>
      <c r="D13" s="32">
        <v>6</v>
      </c>
    </row>
    <row r="14" spans="2:7" x14ac:dyDescent="0.3">
      <c r="B14" s="31">
        <v>40695</v>
      </c>
      <c r="C14" s="32">
        <v>6.1</v>
      </c>
      <c r="D14" s="32">
        <v>6.1</v>
      </c>
    </row>
    <row r="15" spans="2:7" x14ac:dyDescent="0.3">
      <c r="B15" s="31">
        <v>40787</v>
      </c>
      <c r="C15" s="32">
        <v>6</v>
      </c>
      <c r="D15" s="32">
        <v>6</v>
      </c>
    </row>
    <row r="16" spans="2:7" x14ac:dyDescent="0.3">
      <c r="B16" s="31">
        <v>40878</v>
      </c>
      <c r="C16" s="32">
        <v>6.1</v>
      </c>
      <c r="D16" s="32">
        <v>6.1</v>
      </c>
    </row>
    <row r="17" spans="2:4" x14ac:dyDescent="0.3">
      <c r="B17" s="31">
        <v>40969</v>
      </c>
      <c r="C17" s="32">
        <v>6.4</v>
      </c>
      <c r="D17" s="32">
        <v>6.4</v>
      </c>
    </row>
    <row r="18" spans="2:4" x14ac:dyDescent="0.3">
      <c r="B18" s="31">
        <v>41061</v>
      </c>
      <c r="C18" s="32">
        <v>6.4</v>
      </c>
      <c r="D18" s="32">
        <v>6.4</v>
      </c>
    </row>
    <row r="19" spans="2:4" x14ac:dyDescent="0.3">
      <c r="B19" s="31">
        <v>41153</v>
      </c>
      <c r="C19" s="32">
        <v>6.7</v>
      </c>
      <c r="D19" s="32">
        <v>6.7</v>
      </c>
    </row>
    <row r="20" spans="2:4" x14ac:dyDescent="0.3">
      <c r="B20" s="31">
        <v>41244</v>
      </c>
      <c r="C20" s="32">
        <v>6.3</v>
      </c>
      <c r="D20" s="32">
        <v>6.3</v>
      </c>
    </row>
    <row r="21" spans="2:4" x14ac:dyDescent="0.3">
      <c r="B21" s="31">
        <v>41334</v>
      </c>
      <c r="C21" s="32">
        <v>5.8</v>
      </c>
      <c r="D21" s="32">
        <v>5.8</v>
      </c>
    </row>
    <row r="22" spans="2:4" x14ac:dyDescent="0.3">
      <c r="B22" s="31">
        <v>41426</v>
      </c>
      <c r="C22" s="32">
        <v>6</v>
      </c>
      <c r="D22" s="32">
        <v>6</v>
      </c>
    </row>
    <row r="23" spans="2:4" x14ac:dyDescent="0.3">
      <c r="B23" s="31">
        <v>41518</v>
      </c>
      <c r="C23" s="32">
        <v>5.8</v>
      </c>
      <c r="D23" s="32">
        <v>5.8</v>
      </c>
    </row>
    <row r="24" spans="2:4" x14ac:dyDescent="0.3">
      <c r="B24" s="31">
        <v>41609</v>
      </c>
      <c r="C24" s="32">
        <v>5.7</v>
      </c>
      <c r="D24" s="32">
        <v>5.7</v>
      </c>
    </row>
    <row r="25" spans="2:4" x14ac:dyDescent="0.3">
      <c r="B25" s="31">
        <v>41699</v>
      </c>
      <c r="C25" s="32">
        <v>5.6</v>
      </c>
      <c r="D25" s="32">
        <v>5.6</v>
      </c>
    </row>
    <row r="26" spans="2:4" x14ac:dyDescent="0.3">
      <c r="B26" s="31">
        <v>41791</v>
      </c>
      <c r="C26" s="32">
        <v>5.3</v>
      </c>
      <c r="D26" s="32">
        <v>5.3</v>
      </c>
    </row>
    <row r="27" spans="2:4" x14ac:dyDescent="0.3">
      <c r="B27" s="31">
        <v>41883</v>
      </c>
      <c r="C27" s="32">
        <v>5.3</v>
      </c>
      <c r="D27" s="32">
        <v>5.3</v>
      </c>
    </row>
    <row r="28" spans="2:4" x14ac:dyDescent="0.3">
      <c r="B28" s="31">
        <v>41974</v>
      </c>
      <c r="C28" s="32">
        <v>5.5</v>
      </c>
      <c r="D28" s="32">
        <v>5.5</v>
      </c>
    </row>
    <row r="29" spans="2:4" x14ac:dyDescent="0.3">
      <c r="B29" s="31">
        <v>42064</v>
      </c>
      <c r="C29" s="32">
        <v>5.5</v>
      </c>
      <c r="D29" s="32">
        <v>5.5</v>
      </c>
    </row>
    <row r="30" spans="2:4" x14ac:dyDescent="0.3">
      <c r="B30" s="31">
        <v>42156</v>
      </c>
      <c r="C30" s="32">
        <v>5.5</v>
      </c>
      <c r="D30" s="32">
        <v>5.5</v>
      </c>
    </row>
    <row r="31" spans="2:4" x14ac:dyDescent="0.3">
      <c r="B31" s="31">
        <v>42248</v>
      </c>
      <c r="C31" s="32">
        <v>5.7</v>
      </c>
      <c r="D31" s="32">
        <v>5.7</v>
      </c>
    </row>
    <row r="32" spans="2:4" x14ac:dyDescent="0.3">
      <c r="B32" s="31">
        <v>42339</v>
      </c>
      <c r="C32" s="32">
        <v>5</v>
      </c>
      <c r="D32" s="32">
        <v>5</v>
      </c>
    </row>
    <row r="33" spans="2:4" x14ac:dyDescent="0.3">
      <c r="B33" s="31">
        <v>42430</v>
      </c>
      <c r="C33" s="32">
        <v>5.3</v>
      </c>
      <c r="D33" s="32">
        <v>5.3</v>
      </c>
    </row>
    <row r="34" spans="2:4" x14ac:dyDescent="0.3">
      <c r="B34" s="31">
        <v>42522</v>
      </c>
      <c r="C34" s="32">
        <v>5.0999999999999996</v>
      </c>
      <c r="D34" s="32">
        <v>5.0999999999999996</v>
      </c>
    </row>
    <row r="35" spans="2:4" x14ac:dyDescent="0.3">
      <c r="B35" s="31">
        <v>42614</v>
      </c>
      <c r="C35" s="32">
        <v>5</v>
      </c>
      <c r="D35" s="32">
        <v>5</v>
      </c>
    </row>
    <row r="36" spans="2:4" x14ac:dyDescent="0.3">
      <c r="B36" s="31">
        <v>42705</v>
      </c>
      <c r="C36" s="32">
        <v>5.3</v>
      </c>
      <c r="D36" s="32">
        <v>5.3</v>
      </c>
    </row>
    <row r="37" spans="2:4" x14ac:dyDescent="0.3">
      <c r="B37" s="31">
        <v>42795</v>
      </c>
      <c r="C37" s="32">
        <v>4.9000000000000004</v>
      </c>
      <c r="D37" s="32">
        <v>4.9000000000000004</v>
      </c>
    </row>
    <row r="38" spans="2:4" x14ac:dyDescent="0.3">
      <c r="B38" s="31">
        <v>42887</v>
      </c>
      <c r="C38" s="32">
        <v>4.9000000000000004</v>
      </c>
      <c r="D38" s="32">
        <v>4.9000000000000004</v>
      </c>
    </row>
    <row r="39" spans="2:4" x14ac:dyDescent="0.3">
      <c r="B39" s="31">
        <v>42979</v>
      </c>
      <c r="C39" s="32">
        <v>4.7</v>
      </c>
      <c r="D39" s="32">
        <v>4.7</v>
      </c>
    </row>
    <row r="40" spans="2:4" x14ac:dyDescent="0.3">
      <c r="B40" s="31">
        <v>43070</v>
      </c>
      <c r="C40" s="32">
        <v>4.5</v>
      </c>
      <c r="D40" s="32">
        <v>4.5</v>
      </c>
    </row>
    <row r="41" spans="2:4" x14ac:dyDescent="0.3">
      <c r="B41" s="31">
        <v>43160</v>
      </c>
      <c r="C41" s="32">
        <v>4.4000000000000004</v>
      </c>
      <c r="D41" s="32">
        <v>4.4000000000000004</v>
      </c>
    </row>
    <row r="42" spans="2:4" x14ac:dyDescent="0.3">
      <c r="B42" s="31">
        <v>43252</v>
      </c>
      <c r="C42" s="32">
        <v>4.5999999999999996</v>
      </c>
      <c r="D42" s="32">
        <v>4.5999999999999996</v>
      </c>
    </row>
    <row r="43" spans="2:4" x14ac:dyDescent="0.3">
      <c r="B43" s="31">
        <v>43344</v>
      </c>
      <c r="C43" s="32">
        <v>4</v>
      </c>
      <c r="D43" s="32">
        <v>4</v>
      </c>
    </row>
    <row r="44" spans="2:4" x14ac:dyDescent="0.3">
      <c r="B44" s="31">
        <v>43435</v>
      </c>
      <c r="C44" s="32">
        <v>4.3</v>
      </c>
      <c r="D44" s="32">
        <v>4.3</v>
      </c>
    </row>
    <row r="45" spans="2:4" x14ac:dyDescent="0.3">
      <c r="B45" s="31">
        <v>43525</v>
      </c>
      <c r="C45" s="32">
        <v>4.2</v>
      </c>
      <c r="D45" s="32">
        <v>4.2</v>
      </c>
    </row>
    <row r="46" spans="2:4" x14ac:dyDescent="0.3">
      <c r="B46" s="31">
        <v>43617</v>
      </c>
      <c r="C46" s="32">
        <v>4.0999999999999996</v>
      </c>
      <c r="D46" s="32">
        <v>4.0999999999999996</v>
      </c>
    </row>
    <row r="47" spans="2:4" x14ac:dyDescent="0.3">
      <c r="B47" s="31">
        <v>43709</v>
      </c>
      <c r="C47" s="32">
        <v>4.0999999999999996</v>
      </c>
      <c r="D47" s="32">
        <v>4.0999999999999996</v>
      </c>
    </row>
    <row r="48" spans="2:4" x14ac:dyDescent="0.3">
      <c r="B48" s="31">
        <v>43800</v>
      </c>
      <c r="C48" s="32">
        <v>4.0999999999999996</v>
      </c>
      <c r="D48" s="32">
        <v>4.0999999999999996</v>
      </c>
    </row>
    <row r="49" spans="2:4" x14ac:dyDescent="0.3">
      <c r="B49" s="31">
        <v>43891</v>
      </c>
      <c r="C49" s="32">
        <v>4.2</v>
      </c>
      <c r="D49" s="32">
        <v>4.2</v>
      </c>
    </row>
    <row r="50" spans="2:4" x14ac:dyDescent="0.3">
      <c r="B50" s="31">
        <v>43983</v>
      </c>
      <c r="C50" s="32">
        <v>4.0999999999999996</v>
      </c>
      <c r="D50" s="32">
        <v>4.0999999999999996</v>
      </c>
    </row>
    <row r="51" spans="2:4" x14ac:dyDescent="0.3">
      <c r="B51" s="31">
        <v>44075</v>
      </c>
      <c r="C51" s="32">
        <v>5.2</v>
      </c>
      <c r="D51" s="32">
        <v>5.2</v>
      </c>
    </row>
    <row r="52" spans="2:4" x14ac:dyDescent="0.3">
      <c r="B52" s="31">
        <v>44166</v>
      </c>
      <c r="C52" s="32">
        <v>4.9000000000000004</v>
      </c>
      <c r="D52" s="32">
        <v>4.9000000000000004</v>
      </c>
    </row>
    <row r="53" spans="2:4" x14ac:dyDescent="0.3">
      <c r="B53" s="31">
        <v>44256</v>
      </c>
      <c r="C53" s="32">
        <v>4.5999999999999996</v>
      </c>
      <c r="D53" s="32">
        <v>4.5999999999999996</v>
      </c>
    </row>
    <row r="54" spans="2:4" x14ac:dyDescent="0.3">
      <c r="B54" s="31">
        <v>44348</v>
      </c>
      <c r="C54" s="32">
        <v>4</v>
      </c>
      <c r="D54" s="32">
        <v>4</v>
      </c>
    </row>
    <row r="55" spans="2:4" x14ac:dyDescent="0.3">
      <c r="B55" s="31">
        <v>44440</v>
      </c>
      <c r="C55" s="32">
        <v>3.3</v>
      </c>
      <c r="D55" s="32">
        <v>3.3</v>
      </c>
    </row>
    <row r="56" spans="2:4" x14ac:dyDescent="0.3">
      <c r="B56" s="31">
        <v>44531</v>
      </c>
      <c r="C56" s="32">
        <v>3.2</v>
      </c>
      <c r="D56" s="32">
        <v>3.2</v>
      </c>
    </row>
    <row r="57" spans="2:4" x14ac:dyDescent="0.3">
      <c r="B57" s="31">
        <v>44621</v>
      </c>
      <c r="C57" s="32">
        <v>3.3</v>
      </c>
      <c r="D57" s="32">
        <v>3.3</v>
      </c>
    </row>
    <row r="58" spans="2:4" x14ac:dyDescent="0.3">
      <c r="B58" s="31">
        <v>44713</v>
      </c>
      <c r="C58" s="32">
        <v>3.3</v>
      </c>
      <c r="D58" s="32">
        <v>3.3</v>
      </c>
    </row>
    <row r="59" spans="2:4" x14ac:dyDescent="0.3">
      <c r="B59" s="31">
        <v>44805</v>
      </c>
      <c r="C59" s="32">
        <v>3.3</v>
      </c>
      <c r="D59" s="32">
        <v>3.3</v>
      </c>
    </row>
    <row r="60" spans="2:4" x14ac:dyDescent="0.3">
      <c r="B60" s="31">
        <v>44896</v>
      </c>
      <c r="C60" s="32">
        <v>3.4</v>
      </c>
      <c r="D60" s="32">
        <v>3.4</v>
      </c>
    </row>
    <row r="61" spans="2:4" x14ac:dyDescent="0.3">
      <c r="B61" s="31">
        <v>44986</v>
      </c>
      <c r="C61" s="32">
        <v>3.5</v>
      </c>
      <c r="D61" s="32">
        <v>3.5</v>
      </c>
    </row>
    <row r="62" spans="2:4" x14ac:dyDescent="0.3">
      <c r="B62" s="31">
        <v>45078</v>
      </c>
      <c r="C62" s="32">
        <v>3.7</v>
      </c>
      <c r="D62" s="32">
        <v>3.7</v>
      </c>
    </row>
    <row r="63" spans="2:4" x14ac:dyDescent="0.3">
      <c r="B63" s="31">
        <v>45170</v>
      </c>
      <c r="C63" s="32">
        <v>3.9</v>
      </c>
      <c r="D63" s="32">
        <v>4</v>
      </c>
    </row>
    <row r="64" spans="2:4" x14ac:dyDescent="0.3">
      <c r="B64" s="31">
        <v>45261</v>
      </c>
      <c r="C64" s="32">
        <v>4</v>
      </c>
      <c r="D64" s="32">
        <v>4</v>
      </c>
    </row>
    <row r="65" spans="2:5" x14ac:dyDescent="0.3">
      <c r="B65" s="31">
        <v>45352</v>
      </c>
      <c r="C65" s="32">
        <v>4.4000000000000004</v>
      </c>
      <c r="D65" s="32">
        <v>4.4000000000000004</v>
      </c>
    </row>
    <row r="66" spans="2:5" x14ac:dyDescent="0.3">
      <c r="B66" s="31">
        <v>45444</v>
      </c>
      <c r="C66" s="32">
        <v>4.7</v>
      </c>
      <c r="D66" s="32">
        <v>4.7</v>
      </c>
    </row>
    <row r="67" spans="2:5" x14ac:dyDescent="0.3">
      <c r="B67" s="31">
        <v>45536</v>
      </c>
      <c r="C67" s="32">
        <v>4.9000000000000004</v>
      </c>
      <c r="D67" s="32">
        <v>4.9000000000000004</v>
      </c>
    </row>
    <row r="68" spans="2:5" x14ac:dyDescent="0.3">
      <c r="B68" s="31">
        <v>45627</v>
      </c>
      <c r="C68" s="32">
        <v>5.0999999999999996</v>
      </c>
      <c r="D68" s="32">
        <v>5.0999999999999996</v>
      </c>
    </row>
    <row r="69" spans="2:5" x14ac:dyDescent="0.3">
      <c r="B69" s="31">
        <v>45717</v>
      </c>
      <c r="C69" s="32">
        <v>5.2</v>
      </c>
      <c r="D69" s="32">
        <v>5.0999999999999996</v>
      </c>
    </row>
    <row r="70" spans="2:5" x14ac:dyDescent="0.3">
      <c r="B70" s="31">
        <v>45809</v>
      </c>
      <c r="C70" s="32">
        <v>5.2</v>
      </c>
      <c r="D70" s="32">
        <v>5.2</v>
      </c>
    </row>
    <row r="71" spans="2:5" x14ac:dyDescent="0.3">
      <c r="B71" s="31">
        <v>45901</v>
      </c>
      <c r="C71" s="32">
        <v>5.3</v>
      </c>
      <c r="D71" s="32">
        <v>5.3</v>
      </c>
    </row>
    <row r="72" spans="2:5" x14ac:dyDescent="0.3">
      <c r="B72" s="31">
        <v>45992</v>
      </c>
      <c r="C72" s="32">
        <v>5.4</v>
      </c>
      <c r="D72" s="32">
        <v>5.4</v>
      </c>
    </row>
    <row r="73" spans="2:5" x14ac:dyDescent="0.3">
      <c r="B73" s="31">
        <v>46082</v>
      </c>
      <c r="C73" s="32">
        <v>5.4</v>
      </c>
      <c r="D73" s="98">
        <v>5.4</v>
      </c>
      <c r="E73" s="99" t="s">
        <v>9</v>
      </c>
    </row>
    <row r="74" spans="2:5" x14ac:dyDescent="0.3">
      <c r="B74" s="31">
        <v>46174</v>
      </c>
      <c r="C74" s="33">
        <v>5.6</v>
      </c>
      <c r="D74" s="32">
        <v>5.5</v>
      </c>
    </row>
    <row r="75" spans="2:5" x14ac:dyDescent="0.3">
      <c r="B75" s="31">
        <v>46266</v>
      </c>
      <c r="C75" s="32">
        <v>5.6</v>
      </c>
      <c r="D75" s="32">
        <v>5.4</v>
      </c>
    </row>
    <row r="76" spans="2:5" x14ac:dyDescent="0.3">
      <c r="B76" s="31">
        <v>46357</v>
      </c>
      <c r="C76" s="32">
        <v>5.5</v>
      </c>
      <c r="D76" s="32">
        <v>5.3</v>
      </c>
    </row>
    <row r="77" spans="2:5" x14ac:dyDescent="0.3">
      <c r="B77" s="31">
        <v>46447</v>
      </c>
      <c r="C77" s="32">
        <v>5.4</v>
      </c>
      <c r="D77" s="32">
        <v>5.0999999999999996</v>
      </c>
    </row>
    <row r="78" spans="2:5" x14ac:dyDescent="0.3">
      <c r="B78" s="31">
        <v>46539</v>
      </c>
      <c r="C78" s="32">
        <v>5.2</v>
      </c>
      <c r="D78" s="32">
        <v>5</v>
      </c>
    </row>
    <row r="79" spans="2:5" x14ac:dyDescent="0.3">
      <c r="B79" s="31">
        <v>46631</v>
      </c>
      <c r="C79" s="32">
        <v>5</v>
      </c>
      <c r="D79" s="32">
        <v>4.9000000000000004</v>
      </c>
    </row>
    <row r="80" spans="2:5" x14ac:dyDescent="0.3">
      <c r="B80" s="31">
        <v>46722</v>
      </c>
      <c r="C80" s="32">
        <v>4.9000000000000004</v>
      </c>
      <c r="D80" s="32">
        <v>4.7</v>
      </c>
    </row>
    <row r="81" spans="2:4" x14ac:dyDescent="0.3">
      <c r="B81" s="31">
        <v>46813</v>
      </c>
      <c r="C81" s="32">
        <v>4.8</v>
      </c>
      <c r="D81" s="32">
        <v>4.5999999999999996</v>
      </c>
    </row>
    <row r="82" spans="2:4" x14ac:dyDescent="0.3">
      <c r="B82" s="31">
        <v>46905</v>
      </c>
      <c r="C82" s="32">
        <v>4.7</v>
      </c>
      <c r="D82" s="32">
        <v>4.5</v>
      </c>
    </row>
    <row r="83" spans="2:4" x14ac:dyDescent="0.3">
      <c r="B83" s="31">
        <v>46997</v>
      </c>
      <c r="C83" s="32">
        <v>4.7</v>
      </c>
      <c r="D83" s="32">
        <v>4.5</v>
      </c>
    </row>
    <row r="84" spans="2:4" x14ac:dyDescent="0.3">
      <c r="B84" s="31">
        <v>47088</v>
      </c>
      <c r="C84" s="32">
        <v>4.5999999999999996</v>
      </c>
      <c r="D84" s="32">
        <v>4.4000000000000004</v>
      </c>
    </row>
    <row r="85" spans="2:4" x14ac:dyDescent="0.3">
      <c r="B85" s="31">
        <v>47178</v>
      </c>
      <c r="C85" s="32">
        <v>4.5</v>
      </c>
      <c r="D85" s="32">
        <v>4.4000000000000004</v>
      </c>
    </row>
    <row r="86" spans="2:4" x14ac:dyDescent="0.3">
      <c r="B86" s="31">
        <v>47270</v>
      </c>
      <c r="C86" s="32">
        <v>4.4000000000000004</v>
      </c>
      <c r="D86" s="32">
        <v>4.4000000000000004</v>
      </c>
    </row>
    <row r="87" spans="2:4" x14ac:dyDescent="0.3">
      <c r="B87" s="31">
        <v>47362</v>
      </c>
      <c r="C87" s="32">
        <v>4.4000000000000004</v>
      </c>
      <c r="D87" s="32">
        <v>4.3</v>
      </c>
    </row>
    <row r="88" spans="2:4" x14ac:dyDescent="0.3">
      <c r="B88" s="31">
        <v>47453</v>
      </c>
      <c r="C88" s="32">
        <v>4.4000000000000004</v>
      </c>
      <c r="D88" s="32">
        <v>4.3</v>
      </c>
    </row>
    <row r="89" spans="2:4" x14ac:dyDescent="0.3">
      <c r="B89" s="31">
        <v>47543</v>
      </c>
      <c r="C89" s="32">
        <v>4.3</v>
      </c>
      <c r="D89" s="32">
        <v>4.3</v>
      </c>
    </row>
    <row r="90" spans="2:4" x14ac:dyDescent="0.3">
      <c r="B90" s="31">
        <v>47635</v>
      </c>
      <c r="C90" s="32">
        <v>4.3</v>
      </c>
      <c r="D90" s="32">
        <v>4.3</v>
      </c>
    </row>
    <row r="91" spans="2:4" x14ac:dyDescent="0.3">
      <c r="B91" s="31">
        <v>47727</v>
      </c>
      <c r="C91" s="32">
        <v>4.3</v>
      </c>
      <c r="D91" s="32"/>
    </row>
    <row r="92" spans="2:4" x14ac:dyDescent="0.3">
      <c r="B92" s="31">
        <v>47818</v>
      </c>
      <c r="C92" s="32">
        <v>4.3</v>
      </c>
      <c r="D92" s="32"/>
    </row>
    <row r="93" spans="2:4" x14ac:dyDescent="0.3">
      <c r="B93" s="31">
        <v>47908</v>
      </c>
      <c r="C93" s="32">
        <v>4.3</v>
      </c>
      <c r="D93" s="32"/>
    </row>
    <row r="94" spans="2:4" x14ac:dyDescent="0.3">
      <c r="B94" s="31">
        <v>48000</v>
      </c>
      <c r="C94" s="32">
        <v>4.3</v>
      </c>
      <c r="D94" s="3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ECEA-59A0-4385-9622-F1CA1084793F}">
  <dimension ref="B1:H110"/>
  <sheetViews>
    <sheetView showGridLines="0" workbookViewId="0">
      <selection activeCell="D24" sqref="D24"/>
    </sheetView>
  </sheetViews>
  <sheetFormatPr defaultColWidth="8.625" defaultRowHeight="16.5" x14ac:dyDescent="0.3"/>
  <cols>
    <col min="1" max="1" width="4.625" style="10" customWidth="1"/>
    <col min="2" max="2" width="8.625" style="10"/>
    <col min="3" max="6" width="15.625" style="10" customWidth="1"/>
    <col min="7" max="16384" width="8.625" style="10"/>
  </cols>
  <sheetData>
    <row r="1" spans="2:8" x14ac:dyDescent="0.3">
      <c r="B1" s="8" t="s">
        <v>494</v>
      </c>
      <c r="C1" s="9"/>
      <c r="D1" s="9"/>
      <c r="E1" s="9"/>
      <c r="F1" s="9"/>
      <c r="G1" s="9"/>
      <c r="H1" s="9"/>
    </row>
    <row r="2" spans="2:8" x14ac:dyDescent="0.3">
      <c r="B2" s="9" t="s">
        <v>428</v>
      </c>
      <c r="C2" s="9"/>
      <c r="D2" s="9"/>
      <c r="E2" s="9"/>
      <c r="F2" s="9"/>
      <c r="G2" s="9"/>
      <c r="H2" s="9"/>
    </row>
    <row r="4" spans="2:8" ht="33" x14ac:dyDescent="0.3">
      <c r="C4" s="30" t="s">
        <v>479</v>
      </c>
      <c r="D4" s="30" t="s">
        <v>480</v>
      </c>
      <c r="E4" s="30" t="s">
        <v>481</v>
      </c>
      <c r="F4" s="30"/>
    </row>
    <row r="5" spans="2:8" ht="33" x14ac:dyDescent="0.3">
      <c r="C5" s="97" t="s">
        <v>212</v>
      </c>
      <c r="D5" s="97" t="s">
        <v>212</v>
      </c>
      <c r="E5" s="97" t="s">
        <v>212</v>
      </c>
    </row>
    <row r="6" spans="2:8" x14ac:dyDescent="0.3">
      <c r="B6" s="31">
        <v>36678</v>
      </c>
      <c r="C6" s="32">
        <v>0.751</v>
      </c>
      <c r="D6" s="32">
        <v>1.657</v>
      </c>
      <c r="E6" s="32">
        <v>0.51900000000000002</v>
      </c>
    </row>
    <row r="7" spans="2:8" x14ac:dyDescent="0.3">
      <c r="B7" s="31">
        <v>36770</v>
      </c>
      <c r="C7" s="32">
        <v>0.80200000000000005</v>
      </c>
      <c r="D7" s="32">
        <v>1.7290000000000001</v>
      </c>
      <c r="E7" s="32">
        <v>0.63300000000000001</v>
      </c>
    </row>
    <row r="8" spans="2:8" x14ac:dyDescent="0.3">
      <c r="B8" s="31">
        <v>36861</v>
      </c>
      <c r="C8" s="32">
        <v>0.78900000000000003</v>
      </c>
      <c r="D8" s="32">
        <v>1.7190000000000001</v>
      </c>
      <c r="E8" s="32">
        <v>0.625</v>
      </c>
    </row>
    <row r="9" spans="2:8" x14ac:dyDescent="0.3">
      <c r="B9" s="31">
        <v>36951</v>
      </c>
      <c r="C9" s="32">
        <v>0.8</v>
      </c>
      <c r="D9" s="32">
        <v>1.4419999999999999</v>
      </c>
      <c r="E9" s="32">
        <v>0.621</v>
      </c>
    </row>
    <row r="10" spans="2:8" x14ac:dyDescent="0.3">
      <c r="B10" s="31">
        <v>37043</v>
      </c>
      <c r="C10" s="32">
        <v>0.82499999999999996</v>
      </c>
      <c r="D10" s="32">
        <v>1.7270000000000001</v>
      </c>
      <c r="E10" s="32">
        <v>0.629</v>
      </c>
      <c r="H10" s="32"/>
    </row>
    <row r="11" spans="2:8" x14ac:dyDescent="0.3">
      <c r="B11" s="31">
        <v>37135</v>
      </c>
      <c r="C11" s="32">
        <v>0.76500000000000001</v>
      </c>
      <c r="D11" s="32">
        <v>1.605</v>
      </c>
      <c r="E11" s="32">
        <v>0.70299999999999996</v>
      </c>
    </row>
    <row r="12" spans="2:8" x14ac:dyDescent="0.3">
      <c r="B12" s="31">
        <v>37226</v>
      </c>
      <c r="C12" s="32">
        <v>0.88100000000000001</v>
      </c>
      <c r="D12" s="32">
        <v>1.7749999999999999</v>
      </c>
      <c r="E12" s="32">
        <v>0.76900000000000002</v>
      </c>
    </row>
    <row r="13" spans="2:8" x14ac:dyDescent="0.3">
      <c r="B13" s="31">
        <v>37316</v>
      </c>
      <c r="C13" s="32">
        <v>0.78700000000000003</v>
      </c>
      <c r="D13" s="32">
        <v>1.6859999999999999</v>
      </c>
      <c r="E13" s="32">
        <v>1.3779999999999999</v>
      </c>
    </row>
    <row r="14" spans="2:8" x14ac:dyDescent="0.3">
      <c r="B14" s="31">
        <v>37408</v>
      </c>
      <c r="C14" s="32">
        <v>0.83499999999999996</v>
      </c>
      <c r="D14" s="32">
        <v>1.671</v>
      </c>
      <c r="E14" s="32">
        <v>0.86699999999999999</v>
      </c>
    </row>
    <row r="15" spans="2:8" x14ac:dyDescent="0.3">
      <c r="B15" s="31">
        <v>37500</v>
      </c>
      <c r="C15" s="32">
        <v>0.86799999999999999</v>
      </c>
      <c r="D15" s="32">
        <v>1.7829999999999999</v>
      </c>
      <c r="E15" s="32">
        <v>0.89100000000000001</v>
      </c>
    </row>
    <row r="16" spans="2:8" x14ac:dyDescent="0.3">
      <c r="B16" s="31">
        <v>37591</v>
      </c>
      <c r="C16" s="32">
        <v>0.92100000000000004</v>
      </c>
      <c r="D16" s="32">
        <v>1.7450000000000001</v>
      </c>
      <c r="E16" s="32">
        <v>1.03</v>
      </c>
    </row>
    <row r="17" spans="2:5" x14ac:dyDescent="0.3">
      <c r="B17" s="31">
        <v>37681</v>
      </c>
      <c r="C17" s="32">
        <v>0.90700000000000003</v>
      </c>
      <c r="D17" s="32">
        <v>1.8</v>
      </c>
      <c r="E17" s="32">
        <v>0.92700000000000005</v>
      </c>
    </row>
    <row r="18" spans="2:5" x14ac:dyDescent="0.3">
      <c r="B18" s="31">
        <v>37773</v>
      </c>
      <c r="C18" s="32">
        <v>0.93500000000000005</v>
      </c>
      <c r="D18" s="32">
        <v>1.89</v>
      </c>
      <c r="E18" s="32">
        <v>0.94599999999999995</v>
      </c>
    </row>
    <row r="19" spans="2:5" x14ac:dyDescent="0.3">
      <c r="B19" s="31">
        <v>37865</v>
      </c>
      <c r="C19" s="32">
        <v>1.018</v>
      </c>
      <c r="D19" s="32">
        <v>1.871</v>
      </c>
      <c r="E19" s="32">
        <v>0.91700000000000004</v>
      </c>
    </row>
    <row r="20" spans="2:5" x14ac:dyDescent="0.3">
      <c r="B20" s="31">
        <v>37956</v>
      </c>
      <c r="C20" s="32">
        <v>1.0529999999999999</v>
      </c>
      <c r="D20" s="32">
        <v>2.0760000000000001</v>
      </c>
      <c r="E20" s="32">
        <v>1.038</v>
      </c>
    </row>
    <row r="21" spans="2:5" x14ac:dyDescent="0.3">
      <c r="B21" s="31">
        <v>38047</v>
      </c>
      <c r="C21" s="32">
        <v>0.96399999999999997</v>
      </c>
      <c r="D21" s="32">
        <v>2.194</v>
      </c>
      <c r="E21" s="32">
        <v>1.651</v>
      </c>
    </row>
    <row r="22" spans="2:5" x14ac:dyDescent="0.3">
      <c r="B22" s="31">
        <v>38139</v>
      </c>
      <c r="C22" s="32">
        <v>1.0660000000000001</v>
      </c>
      <c r="D22" s="32">
        <v>2.3380000000000001</v>
      </c>
      <c r="E22" s="32">
        <v>1.0660000000000001</v>
      </c>
    </row>
    <row r="23" spans="2:5" x14ac:dyDescent="0.3">
      <c r="B23" s="31">
        <v>38231</v>
      </c>
      <c r="C23" s="32">
        <v>1.139</v>
      </c>
      <c r="D23" s="32">
        <v>2.355</v>
      </c>
      <c r="E23" s="32">
        <v>1.167</v>
      </c>
    </row>
    <row r="24" spans="2:5" x14ac:dyDescent="0.3">
      <c r="B24" s="31">
        <v>38322</v>
      </c>
      <c r="C24" s="32">
        <v>1.0920000000000001</v>
      </c>
      <c r="D24" s="32">
        <v>2.2770000000000001</v>
      </c>
      <c r="E24" s="32">
        <v>1.234</v>
      </c>
    </row>
    <row r="25" spans="2:5" x14ac:dyDescent="0.3">
      <c r="B25" s="31">
        <v>38412</v>
      </c>
      <c r="C25" s="32">
        <v>1.0509999999999999</v>
      </c>
      <c r="D25" s="32">
        <v>2.4300000000000002</v>
      </c>
      <c r="E25" s="32">
        <v>1.06</v>
      </c>
    </row>
    <row r="26" spans="2:5" x14ac:dyDescent="0.3">
      <c r="B26" s="31">
        <v>38504</v>
      </c>
      <c r="C26" s="32">
        <v>1.1519999999999999</v>
      </c>
      <c r="D26" s="32">
        <v>2.4820000000000002</v>
      </c>
      <c r="E26" s="32">
        <v>1.228</v>
      </c>
    </row>
    <row r="27" spans="2:5" x14ac:dyDescent="0.3">
      <c r="B27" s="31">
        <v>38596</v>
      </c>
      <c r="C27" s="32">
        <v>1.107</v>
      </c>
      <c r="D27" s="32">
        <v>2.629</v>
      </c>
      <c r="E27" s="32">
        <v>1.36</v>
      </c>
    </row>
    <row r="28" spans="2:5" x14ac:dyDescent="0.3">
      <c r="B28" s="31">
        <v>38687</v>
      </c>
      <c r="C28" s="32">
        <v>1.2090000000000001</v>
      </c>
      <c r="D28" s="32">
        <v>2.597</v>
      </c>
      <c r="E28" s="32">
        <v>1.339</v>
      </c>
    </row>
    <row r="29" spans="2:5" x14ac:dyDescent="0.3">
      <c r="B29" s="31">
        <v>38777</v>
      </c>
      <c r="C29" s="32">
        <v>1.097</v>
      </c>
      <c r="D29" s="32">
        <v>2.415</v>
      </c>
      <c r="E29" s="32">
        <v>1.27</v>
      </c>
    </row>
    <row r="30" spans="2:5" x14ac:dyDescent="0.3">
      <c r="B30" s="31">
        <v>38869</v>
      </c>
      <c r="C30" s="32">
        <v>1.0720000000000001</v>
      </c>
      <c r="D30" s="32">
        <v>2.4500000000000002</v>
      </c>
      <c r="E30" s="32">
        <v>0.94199999999999995</v>
      </c>
    </row>
    <row r="31" spans="2:5" x14ac:dyDescent="0.3">
      <c r="B31" s="31">
        <v>38961</v>
      </c>
      <c r="C31" s="32">
        <v>1.127</v>
      </c>
      <c r="D31" s="32">
        <v>2.5539999999999998</v>
      </c>
      <c r="E31" s="32">
        <v>1.34</v>
      </c>
    </row>
    <row r="32" spans="2:5" x14ac:dyDescent="0.3">
      <c r="B32" s="31">
        <v>39052</v>
      </c>
      <c r="C32" s="32">
        <v>1.2929999999999999</v>
      </c>
      <c r="D32" s="32">
        <v>2.6920000000000002</v>
      </c>
      <c r="E32" s="32">
        <v>0.94299999999999995</v>
      </c>
    </row>
    <row r="33" spans="2:5" x14ac:dyDescent="0.3">
      <c r="B33" s="31">
        <v>39142</v>
      </c>
      <c r="C33" s="32">
        <v>1.1919999999999999</v>
      </c>
      <c r="D33" s="32">
        <v>2.7290000000000001</v>
      </c>
      <c r="E33" s="32">
        <v>1.1870000000000001</v>
      </c>
    </row>
    <row r="34" spans="2:5" x14ac:dyDescent="0.3">
      <c r="B34" s="31">
        <v>39234</v>
      </c>
      <c r="C34" s="32">
        <v>1.24</v>
      </c>
      <c r="D34" s="32">
        <v>2.5270000000000001</v>
      </c>
      <c r="E34" s="32">
        <v>1.2410000000000001</v>
      </c>
    </row>
    <row r="35" spans="2:5" x14ac:dyDescent="0.3">
      <c r="B35" s="31">
        <v>39326</v>
      </c>
      <c r="C35" s="32">
        <v>1.3080000000000001</v>
      </c>
      <c r="D35" s="32">
        <v>2.8420000000000001</v>
      </c>
      <c r="E35" s="32">
        <v>1.1890000000000001</v>
      </c>
    </row>
    <row r="36" spans="2:5" x14ac:dyDescent="0.3">
      <c r="B36" s="31">
        <v>39417</v>
      </c>
      <c r="C36" s="32">
        <v>1.49</v>
      </c>
      <c r="D36" s="32">
        <v>2.89</v>
      </c>
      <c r="E36" s="32">
        <v>1.101</v>
      </c>
    </row>
    <row r="37" spans="2:5" x14ac:dyDescent="0.3">
      <c r="B37" s="31">
        <v>39508</v>
      </c>
      <c r="C37" s="32">
        <v>1.347</v>
      </c>
      <c r="D37" s="32">
        <v>2.9620000000000002</v>
      </c>
      <c r="E37" s="32">
        <v>1.0740000000000001</v>
      </c>
    </row>
    <row r="38" spans="2:5" x14ac:dyDescent="0.3">
      <c r="B38" s="31">
        <v>39600</v>
      </c>
      <c r="C38" s="32">
        <v>1.39</v>
      </c>
      <c r="D38" s="32">
        <v>3.3359999999999999</v>
      </c>
      <c r="E38" s="32">
        <v>1.1579999999999999</v>
      </c>
    </row>
    <row r="39" spans="2:5" x14ac:dyDescent="0.3">
      <c r="B39" s="31">
        <v>39692</v>
      </c>
      <c r="C39" s="32">
        <v>1.4350000000000001</v>
      </c>
      <c r="D39" s="32">
        <v>2.7410000000000001</v>
      </c>
      <c r="E39" s="32">
        <v>0.89400000000000002</v>
      </c>
    </row>
    <row r="40" spans="2:5" x14ac:dyDescent="0.3">
      <c r="B40" s="31">
        <v>39783</v>
      </c>
      <c r="C40" s="32">
        <v>1.3959999999999999</v>
      </c>
      <c r="D40" s="32">
        <v>2.7320000000000002</v>
      </c>
      <c r="E40" s="32">
        <v>0.78600000000000003</v>
      </c>
    </row>
    <row r="41" spans="2:5" x14ac:dyDescent="0.3">
      <c r="B41" s="31">
        <v>39873</v>
      </c>
      <c r="C41" s="32">
        <v>1.236</v>
      </c>
      <c r="D41" s="32">
        <v>2.476</v>
      </c>
      <c r="E41" s="32">
        <v>0.47</v>
      </c>
    </row>
    <row r="42" spans="2:5" x14ac:dyDescent="0.3">
      <c r="B42" s="31">
        <v>39965</v>
      </c>
      <c r="C42" s="32">
        <v>1.33</v>
      </c>
      <c r="D42" s="32">
        <v>2.3769999999999998</v>
      </c>
      <c r="E42" s="32">
        <v>0.62</v>
      </c>
    </row>
    <row r="43" spans="2:5" x14ac:dyDescent="0.3">
      <c r="B43" s="31">
        <v>40057</v>
      </c>
      <c r="C43" s="32">
        <v>1.4570000000000001</v>
      </c>
      <c r="D43" s="32">
        <v>2.1579999999999999</v>
      </c>
      <c r="E43" s="32">
        <v>0.63</v>
      </c>
    </row>
    <row r="44" spans="2:5" x14ac:dyDescent="0.3">
      <c r="B44" s="31">
        <v>40148</v>
      </c>
      <c r="C44" s="32">
        <v>1.3879999999999999</v>
      </c>
      <c r="D44" s="32">
        <v>2.214</v>
      </c>
      <c r="E44" s="32">
        <v>0.6</v>
      </c>
    </row>
    <row r="45" spans="2:5" x14ac:dyDescent="0.3">
      <c r="B45" s="31">
        <v>40238</v>
      </c>
      <c r="C45" s="32">
        <v>1.397</v>
      </c>
      <c r="D45" s="32">
        <v>2.278</v>
      </c>
      <c r="E45" s="32">
        <v>0.58499999999999996</v>
      </c>
    </row>
    <row r="46" spans="2:5" x14ac:dyDescent="0.3">
      <c r="B46" s="31">
        <v>40330</v>
      </c>
      <c r="C46" s="32">
        <v>1.53</v>
      </c>
      <c r="D46" s="32">
        <v>2.093</v>
      </c>
      <c r="E46" s="32">
        <v>0.64700000000000002</v>
      </c>
    </row>
    <row r="47" spans="2:5" x14ac:dyDescent="0.3">
      <c r="B47" s="31">
        <v>40422</v>
      </c>
      <c r="C47" s="32">
        <v>1.5429999999999999</v>
      </c>
      <c r="D47" s="32">
        <v>2.5579999999999998</v>
      </c>
      <c r="E47" s="32">
        <v>0.63500000000000001</v>
      </c>
    </row>
    <row r="48" spans="2:5" x14ac:dyDescent="0.3">
      <c r="B48" s="31">
        <v>40513</v>
      </c>
      <c r="C48" s="32">
        <v>1.595</v>
      </c>
      <c r="D48" s="32">
        <v>2.472</v>
      </c>
      <c r="E48" s="32">
        <v>1.071</v>
      </c>
    </row>
    <row r="49" spans="2:5" x14ac:dyDescent="0.3">
      <c r="B49" s="31">
        <v>40603</v>
      </c>
      <c r="C49" s="32">
        <v>1.579</v>
      </c>
      <c r="D49" s="32">
        <v>2.7309999999999999</v>
      </c>
      <c r="E49" s="32">
        <v>1.012</v>
      </c>
    </row>
    <row r="50" spans="2:5" x14ac:dyDescent="0.3">
      <c r="B50" s="31">
        <v>40695</v>
      </c>
      <c r="C50" s="32">
        <v>1.623</v>
      </c>
      <c r="D50" s="32">
        <v>2.7080000000000002</v>
      </c>
      <c r="E50" s="32">
        <v>0.77</v>
      </c>
    </row>
    <row r="51" spans="2:5" x14ac:dyDescent="0.3">
      <c r="B51" s="31">
        <v>40787</v>
      </c>
      <c r="C51" s="32">
        <v>1.66</v>
      </c>
      <c r="D51" s="32">
        <v>2.8410000000000002</v>
      </c>
      <c r="E51" s="32">
        <v>0.77500000000000002</v>
      </c>
    </row>
    <row r="52" spans="2:5" x14ac:dyDescent="0.3">
      <c r="B52" s="31">
        <v>40878</v>
      </c>
      <c r="C52" s="32">
        <v>1.665</v>
      </c>
      <c r="D52" s="32">
        <v>2.7450000000000001</v>
      </c>
      <c r="E52" s="32">
        <v>1.06</v>
      </c>
    </row>
    <row r="53" spans="2:5" x14ac:dyDescent="0.3">
      <c r="B53" s="31">
        <v>40969</v>
      </c>
      <c r="C53" s="32">
        <v>1.7350000000000001</v>
      </c>
      <c r="D53" s="32">
        <v>2.911</v>
      </c>
      <c r="E53" s="32">
        <v>1.079</v>
      </c>
    </row>
    <row r="54" spans="2:5" x14ac:dyDescent="0.3">
      <c r="B54" s="31">
        <v>41061</v>
      </c>
      <c r="C54" s="32">
        <v>1.7490000000000001</v>
      </c>
      <c r="D54" s="32">
        <v>3.1659999999999999</v>
      </c>
      <c r="E54" s="32">
        <v>0.77</v>
      </c>
    </row>
    <row r="55" spans="2:5" x14ac:dyDescent="0.3">
      <c r="B55" s="31">
        <v>41153</v>
      </c>
      <c r="C55" s="32">
        <v>1.72</v>
      </c>
      <c r="D55" s="32">
        <v>2.617</v>
      </c>
      <c r="E55" s="32">
        <v>0.96499999999999997</v>
      </c>
    </row>
    <row r="56" spans="2:5" x14ac:dyDescent="0.3">
      <c r="B56" s="31">
        <v>41244</v>
      </c>
      <c r="C56" s="32">
        <v>1.8049999999999999</v>
      </c>
      <c r="D56" s="32">
        <v>2.7389999999999999</v>
      </c>
      <c r="E56" s="32">
        <v>0.89100000000000001</v>
      </c>
    </row>
    <row r="57" spans="2:5" x14ac:dyDescent="0.3">
      <c r="B57" s="31">
        <v>41334</v>
      </c>
      <c r="C57" s="32">
        <v>1.744</v>
      </c>
      <c r="D57" s="32">
        <v>2.7770000000000001</v>
      </c>
      <c r="E57" s="32">
        <v>0.85099999999999998</v>
      </c>
    </row>
    <row r="58" spans="2:5" x14ac:dyDescent="0.3">
      <c r="B58" s="31">
        <v>41426</v>
      </c>
      <c r="C58" s="32">
        <v>1.81</v>
      </c>
      <c r="D58" s="32">
        <v>2.8340000000000001</v>
      </c>
      <c r="E58" s="32">
        <v>1.071</v>
      </c>
    </row>
    <row r="59" spans="2:5" x14ac:dyDescent="0.3">
      <c r="B59" s="31">
        <v>41518</v>
      </c>
      <c r="C59" s="32">
        <v>1.9450000000000001</v>
      </c>
      <c r="D59" s="32">
        <v>3.08</v>
      </c>
      <c r="E59" s="32">
        <v>1.1819999999999999</v>
      </c>
    </row>
    <row r="60" spans="2:5" x14ac:dyDescent="0.3">
      <c r="B60" s="31">
        <v>41609</v>
      </c>
      <c r="C60" s="32">
        <v>2.105</v>
      </c>
      <c r="D60" s="32">
        <v>3.2050000000000001</v>
      </c>
      <c r="E60" s="32">
        <v>1.1399999999999999</v>
      </c>
    </row>
    <row r="61" spans="2:5" x14ac:dyDescent="0.3">
      <c r="B61" s="31">
        <v>41699</v>
      </c>
      <c r="C61" s="32">
        <v>1.909</v>
      </c>
      <c r="D61" s="32">
        <v>3.1059999999999999</v>
      </c>
      <c r="E61" s="32">
        <v>1.276</v>
      </c>
    </row>
    <row r="62" spans="2:5" x14ac:dyDescent="0.3">
      <c r="B62" s="31">
        <v>41791</v>
      </c>
      <c r="C62" s="32">
        <v>2.0070000000000001</v>
      </c>
      <c r="D62" s="32">
        <v>3.0739999999999998</v>
      </c>
      <c r="E62" s="32">
        <v>1.385</v>
      </c>
    </row>
    <row r="63" spans="2:5" x14ac:dyDescent="0.3">
      <c r="B63" s="31">
        <v>41883</v>
      </c>
      <c r="C63" s="32">
        <v>2.13</v>
      </c>
      <c r="D63" s="32">
        <v>3.2759999999999998</v>
      </c>
      <c r="E63" s="32">
        <v>1.7010000000000001</v>
      </c>
    </row>
    <row r="64" spans="2:5" x14ac:dyDescent="0.3">
      <c r="B64" s="31">
        <v>41974</v>
      </c>
      <c r="C64" s="32">
        <v>2.3759999999999999</v>
      </c>
      <c r="D64" s="32">
        <v>3.3490000000000002</v>
      </c>
      <c r="E64" s="32">
        <v>1.5629999999999999</v>
      </c>
    </row>
    <row r="65" spans="2:5" x14ac:dyDescent="0.3">
      <c r="B65" s="31">
        <v>42064</v>
      </c>
      <c r="C65" s="32">
        <v>2</v>
      </c>
      <c r="D65" s="32">
        <v>3.0619999999999998</v>
      </c>
      <c r="E65" s="32">
        <v>1.486</v>
      </c>
    </row>
    <row r="66" spans="2:5" x14ac:dyDescent="0.3">
      <c r="B66" s="31">
        <v>42156</v>
      </c>
      <c r="C66" s="32">
        <v>2.0840000000000001</v>
      </c>
      <c r="D66" s="32">
        <v>3.3340000000000001</v>
      </c>
      <c r="E66" s="32">
        <v>1.4490000000000001</v>
      </c>
    </row>
    <row r="67" spans="2:5" x14ac:dyDescent="0.3">
      <c r="B67" s="31">
        <v>42248</v>
      </c>
      <c r="C67" s="32">
        <v>2.1339999999999999</v>
      </c>
      <c r="D67" s="32">
        <v>3.5960000000000001</v>
      </c>
      <c r="E67" s="32">
        <v>1.78</v>
      </c>
    </row>
    <row r="68" spans="2:5" x14ac:dyDescent="0.3">
      <c r="B68" s="31">
        <v>42339</v>
      </c>
      <c r="C68" s="32">
        <v>2.1760000000000002</v>
      </c>
      <c r="D68" s="32">
        <v>3.4159999999999999</v>
      </c>
      <c r="E68" s="32">
        <v>1.5249999999999999</v>
      </c>
    </row>
    <row r="69" spans="2:5" x14ac:dyDescent="0.3">
      <c r="B69" s="31">
        <v>42430</v>
      </c>
      <c r="C69" s="32">
        <v>2.081</v>
      </c>
      <c r="D69" s="32">
        <v>3.31</v>
      </c>
      <c r="E69" s="32">
        <v>1.3</v>
      </c>
    </row>
    <row r="70" spans="2:5" x14ac:dyDescent="0.3">
      <c r="B70" s="31">
        <v>42522</v>
      </c>
      <c r="C70" s="32">
        <v>2.165</v>
      </c>
      <c r="D70" s="32">
        <v>3.359</v>
      </c>
      <c r="E70" s="32">
        <v>1.427</v>
      </c>
    </row>
    <row r="71" spans="2:5" x14ac:dyDescent="0.3">
      <c r="B71" s="31">
        <v>42614</v>
      </c>
      <c r="C71" s="32">
        <v>2.2730000000000001</v>
      </c>
      <c r="D71" s="32">
        <v>3.1960000000000002</v>
      </c>
      <c r="E71" s="32">
        <v>1.835</v>
      </c>
    </row>
    <row r="72" spans="2:5" x14ac:dyDescent="0.3">
      <c r="B72" s="31">
        <v>42705</v>
      </c>
      <c r="C72" s="32">
        <v>2.286</v>
      </c>
      <c r="D72" s="32">
        <v>3.1379999999999999</v>
      </c>
      <c r="E72" s="32">
        <v>1.58</v>
      </c>
    </row>
    <row r="73" spans="2:5" x14ac:dyDescent="0.3">
      <c r="B73" s="31">
        <v>42795</v>
      </c>
      <c r="C73" s="32">
        <v>2.2400000000000002</v>
      </c>
      <c r="D73" s="32">
        <v>3.4209999999999998</v>
      </c>
      <c r="E73" s="32">
        <v>1.3240000000000001</v>
      </c>
    </row>
    <row r="74" spans="2:5" x14ac:dyDescent="0.3">
      <c r="B74" s="31">
        <v>42887</v>
      </c>
      <c r="C74" s="32">
        <v>2.36</v>
      </c>
      <c r="D74" s="32">
        <v>3.4769999999999999</v>
      </c>
      <c r="E74" s="32">
        <v>1.5780000000000001</v>
      </c>
    </row>
    <row r="75" spans="2:5" x14ac:dyDescent="0.3">
      <c r="B75" s="31">
        <v>42979</v>
      </c>
      <c r="C75" s="32">
        <v>2.464</v>
      </c>
      <c r="D75" s="32">
        <v>3.617</v>
      </c>
      <c r="E75" s="32">
        <v>1.4990000000000001</v>
      </c>
    </row>
    <row r="76" spans="2:5" x14ac:dyDescent="0.3">
      <c r="B76" s="31">
        <v>43070</v>
      </c>
      <c r="C76" s="32">
        <v>2.5350000000000001</v>
      </c>
      <c r="D76" s="32">
        <v>3.8290000000000002</v>
      </c>
      <c r="E76" s="32">
        <v>1.772</v>
      </c>
    </row>
    <row r="77" spans="2:5" x14ac:dyDescent="0.3">
      <c r="B77" s="31">
        <v>43160</v>
      </c>
      <c r="C77" s="32">
        <v>2.464</v>
      </c>
      <c r="D77" s="32">
        <v>3.7829999999999999</v>
      </c>
      <c r="E77" s="32">
        <v>1.732</v>
      </c>
    </row>
    <row r="78" spans="2:5" x14ac:dyDescent="0.3">
      <c r="B78" s="31">
        <v>43252</v>
      </c>
      <c r="C78" s="32">
        <v>2.67</v>
      </c>
      <c r="D78" s="32">
        <v>3.923</v>
      </c>
      <c r="E78" s="32">
        <v>1.7390000000000001</v>
      </c>
    </row>
    <row r="79" spans="2:5" x14ac:dyDescent="0.3">
      <c r="B79" s="31">
        <v>43344</v>
      </c>
      <c r="C79" s="32">
        <v>2.609</v>
      </c>
      <c r="D79" s="32">
        <v>3.9060000000000001</v>
      </c>
      <c r="E79" s="32">
        <v>1.845</v>
      </c>
    </row>
    <row r="80" spans="2:5" x14ac:dyDescent="0.3">
      <c r="B80" s="31">
        <v>43435</v>
      </c>
      <c r="C80" s="32">
        <v>2.7450000000000001</v>
      </c>
      <c r="D80" s="32">
        <v>4.0170000000000003</v>
      </c>
      <c r="E80" s="32">
        <v>1.6240000000000001</v>
      </c>
    </row>
    <row r="81" spans="2:5" x14ac:dyDescent="0.3">
      <c r="B81" s="31">
        <v>43525</v>
      </c>
      <c r="C81" s="32">
        <v>2.6480000000000001</v>
      </c>
      <c r="D81" s="32">
        <v>3.9350000000000001</v>
      </c>
      <c r="E81" s="32">
        <v>1.548</v>
      </c>
    </row>
    <row r="82" spans="2:5" x14ac:dyDescent="0.3">
      <c r="B82" s="31">
        <v>43617</v>
      </c>
      <c r="C82" s="32">
        <v>2.7210000000000001</v>
      </c>
      <c r="D82" s="32">
        <v>4.1189999999999998</v>
      </c>
      <c r="E82" s="32">
        <v>1.6819999999999999</v>
      </c>
    </row>
    <row r="83" spans="2:5" x14ac:dyDescent="0.3">
      <c r="B83" s="31">
        <v>43709</v>
      </c>
      <c r="C83" s="32">
        <v>2.8149999999999999</v>
      </c>
      <c r="D83" s="32">
        <v>3.9940000000000002</v>
      </c>
      <c r="E83" s="32">
        <v>1.756</v>
      </c>
    </row>
    <row r="84" spans="2:5" x14ac:dyDescent="0.3">
      <c r="B84" s="31">
        <v>43800</v>
      </c>
      <c r="C84" s="32">
        <v>2.9039999999999999</v>
      </c>
      <c r="D84" s="32">
        <v>4.09</v>
      </c>
      <c r="E84" s="32">
        <v>1.6080000000000001</v>
      </c>
    </row>
    <row r="85" spans="2:5" x14ac:dyDescent="0.3">
      <c r="B85" s="31">
        <v>43891</v>
      </c>
      <c r="C85" s="32">
        <v>2.8860000000000001</v>
      </c>
      <c r="D85" s="32">
        <v>3.9870000000000001</v>
      </c>
      <c r="E85" s="32">
        <v>1.206</v>
      </c>
    </row>
    <row r="86" spans="2:5" x14ac:dyDescent="0.3">
      <c r="B86" s="31">
        <v>43983</v>
      </c>
      <c r="C86" s="32">
        <v>2.7879999999999998</v>
      </c>
      <c r="D86" s="32">
        <v>3.222</v>
      </c>
      <c r="E86" s="32">
        <v>0.91200000000000003</v>
      </c>
    </row>
    <row r="87" spans="2:5" x14ac:dyDescent="0.3">
      <c r="B87" s="31">
        <v>44075</v>
      </c>
      <c r="C87" s="32">
        <v>3.0870000000000002</v>
      </c>
      <c r="D87" s="32">
        <v>3.8809999999999998</v>
      </c>
      <c r="E87" s="32">
        <v>1.2270000000000001</v>
      </c>
    </row>
    <row r="88" spans="2:5" x14ac:dyDescent="0.3">
      <c r="B88" s="31">
        <v>44166</v>
      </c>
      <c r="C88" s="32">
        <v>3.218</v>
      </c>
      <c r="D88" s="32">
        <v>3.7970000000000002</v>
      </c>
      <c r="E88" s="32">
        <v>1.3180000000000001</v>
      </c>
    </row>
    <row r="89" spans="2:5" x14ac:dyDescent="0.3">
      <c r="B89" s="31">
        <v>44256</v>
      </c>
      <c r="C89" s="32">
        <v>3.2210000000000001</v>
      </c>
      <c r="D89" s="32">
        <v>4.2729999999999997</v>
      </c>
      <c r="E89" s="32">
        <v>1.4930000000000001</v>
      </c>
    </row>
    <row r="90" spans="2:5" x14ac:dyDescent="0.3">
      <c r="B90" s="31">
        <v>44348</v>
      </c>
      <c r="C90" s="32">
        <v>3.2389999999999999</v>
      </c>
      <c r="D90" s="32">
        <v>4.1470000000000002</v>
      </c>
      <c r="E90" s="32">
        <v>1.5409999999999999</v>
      </c>
    </row>
    <row r="91" spans="2:5" x14ac:dyDescent="0.3">
      <c r="B91" s="31">
        <v>44440</v>
      </c>
      <c r="C91" s="32">
        <v>3.3809999999999998</v>
      </c>
      <c r="D91" s="32">
        <v>4.1959999999999997</v>
      </c>
      <c r="E91" s="32">
        <v>1.593</v>
      </c>
    </row>
    <row r="92" spans="2:5" x14ac:dyDescent="0.3">
      <c r="B92" s="31">
        <v>44531</v>
      </c>
      <c r="C92" s="32">
        <v>3.6760000000000002</v>
      </c>
      <c r="D92" s="32">
        <v>4.6219999999999999</v>
      </c>
      <c r="E92" s="32">
        <v>2.028</v>
      </c>
    </row>
    <row r="93" spans="2:5" x14ac:dyDescent="0.3">
      <c r="B93" s="31">
        <v>44621</v>
      </c>
      <c r="C93" s="32">
        <v>3.54</v>
      </c>
      <c r="D93" s="32">
        <v>4.7149999999999999</v>
      </c>
      <c r="E93" s="32">
        <v>2.1549999999999998</v>
      </c>
    </row>
    <row r="94" spans="2:5" x14ac:dyDescent="0.3">
      <c r="B94" s="31">
        <v>44713</v>
      </c>
      <c r="C94" s="32">
        <v>3.6219999999999999</v>
      </c>
      <c r="D94" s="32">
        <v>4.6520000000000001</v>
      </c>
      <c r="E94" s="32">
        <v>1.6359999999999999</v>
      </c>
    </row>
    <row r="95" spans="2:5" x14ac:dyDescent="0.3">
      <c r="B95" s="31">
        <v>44805</v>
      </c>
      <c r="C95" s="32">
        <v>3.887</v>
      </c>
      <c r="D95" s="32">
        <v>4.76</v>
      </c>
      <c r="E95" s="32">
        <v>1.8919999999999999</v>
      </c>
    </row>
    <row r="96" spans="2:5" x14ac:dyDescent="0.3">
      <c r="B96" s="31">
        <v>44896</v>
      </c>
      <c r="C96" s="32">
        <v>3.7639999999999998</v>
      </c>
      <c r="D96" s="32">
        <v>4.7720000000000002</v>
      </c>
      <c r="E96" s="32">
        <v>1.919</v>
      </c>
    </row>
    <row r="97" spans="2:8" x14ac:dyDescent="0.3">
      <c r="B97" s="31">
        <v>44986</v>
      </c>
      <c r="C97" s="32">
        <v>3.633</v>
      </c>
      <c r="D97" s="32">
        <v>4.6449999999999996</v>
      </c>
      <c r="E97" s="32">
        <v>1.9239999999999999</v>
      </c>
    </row>
    <row r="98" spans="2:8" x14ac:dyDescent="0.3">
      <c r="B98" s="31">
        <v>45078</v>
      </c>
      <c r="C98" s="32">
        <v>3.8170000000000002</v>
      </c>
      <c r="D98" s="32">
        <v>4.3079999999999998</v>
      </c>
      <c r="E98" s="32">
        <v>2.1469999999999998</v>
      </c>
    </row>
    <row r="99" spans="2:8" x14ac:dyDescent="0.3">
      <c r="B99" s="31">
        <v>45170</v>
      </c>
      <c r="C99" s="32">
        <v>3.7149999999999999</v>
      </c>
      <c r="D99" s="32">
        <v>4.4119999999999999</v>
      </c>
      <c r="E99" s="32">
        <v>1.583</v>
      </c>
    </row>
    <row r="100" spans="2:8" x14ac:dyDescent="0.3">
      <c r="B100" s="31">
        <v>45261</v>
      </c>
      <c r="C100" s="32">
        <v>3.7770000000000001</v>
      </c>
      <c r="D100" s="32">
        <v>4.1369999999999996</v>
      </c>
      <c r="E100" s="32">
        <v>1.806</v>
      </c>
    </row>
    <row r="101" spans="2:8" x14ac:dyDescent="0.3">
      <c r="B101" s="31">
        <v>45352</v>
      </c>
      <c r="C101" s="32">
        <v>3.7389999999999999</v>
      </c>
      <c r="D101" s="32">
        <v>4.077</v>
      </c>
      <c r="E101" s="32">
        <v>1.6539999999999999</v>
      </c>
    </row>
    <row r="102" spans="2:8" x14ac:dyDescent="0.3">
      <c r="B102" s="31">
        <v>45444</v>
      </c>
      <c r="C102" s="32">
        <v>3.7</v>
      </c>
      <c r="D102" s="32">
        <v>4.1840000000000002</v>
      </c>
      <c r="E102" s="32">
        <v>1.7030000000000001</v>
      </c>
    </row>
    <row r="103" spans="2:8" x14ac:dyDescent="0.3">
      <c r="B103" s="31">
        <v>45536</v>
      </c>
      <c r="C103" s="32">
        <v>3.7330000000000001</v>
      </c>
      <c r="D103" s="32">
        <v>3.944</v>
      </c>
      <c r="E103" s="32">
        <v>1.524</v>
      </c>
    </row>
    <row r="104" spans="2:8" x14ac:dyDescent="0.3">
      <c r="B104" s="31">
        <v>45627</v>
      </c>
      <c r="C104" s="32">
        <v>3.903</v>
      </c>
      <c r="D104" s="32">
        <v>4.2640000000000002</v>
      </c>
      <c r="E104" s="32">
        <v>1.5580000000000001</v>
      </c>
    </row>
    <row r="105" spans="2:8" x14ac:dyDescent="0.3">
      <c r="B105" s="31">
        <v>45717</v>
      </c>
      <c r="C105" s="32">
        <v>3.6890000000000001</v>
      </c>
      <c r="D105" s="32">
        <v>4.3810000000000002</v>
      </c>
      <c r="E105" s="32">
        <v>1.4830000000000001</v>
      </c>
    </row>
    <row r="106" spans="2:8" x14ac:dyDescent="0.3">
      <c r="B106" s="31">
        <v>45809</v>
      </c>
      <c r="C106" s="32">
        <v>3.823</v>
      </c>
      <c r="D106" s="32">
        <v>4.3120000000000003</v>
      </c>
      <c r="E106" s="32">
        <v>1.472</v>
      </c>
    </row>
    <row r="107" spans="2:8" x14ac:dyDescent="0.3">
      <c r="B107" s="31">
        <v>45901</v>
      </c>
      <c r="C107" s="32">
        <v>3.8210000000000002</v>
      </c>
      <c r="D107" s="32">
        <v>4.5419999999999998</v>
      </c>
      <c r="E107" s="32">
        <v>1.639</v>
      </c>
    </row>
    <row r="108" spans="2:8" x14ac:dyDescent="0.3">
      <c r="B108" s="31">
        <v>45992</v>
      </c>
      <c r="C108" s="32">
        <v>3.9009999999999998</v>
      </c>
      <c r="D108" s="32">
        <v>4.3280000000000003</v>
      </c>
      <c r="E108" s="32">
        <v>1.4570000000000001</v>
      </c>
    </row>
    <row r="109" spans="2:8" x14ac:dyDescent="0.3">
      <c r="B109" s="31">
        <v>46082</v>
      </c>
      <c r="C109" s="32">
        <v>3.95</v>
      </c>
      <c r="D109" s="32">
        <v>4.5910000000000002</v>
      </c>
      <c r="E109" s="32">
        <v>1.554</v>
      </c>
      <c r="F109" s="32"/>
      <c r="G109" s="372"/>
    </row>
    <row r="110" spans="2:8" x14ac:dyDescent="0.3">
      <c r="B110" s="31">
        <v>46174</v>
      </c>
      <c r="C110" s="32">
        <v>4.0970000000000004</v>
      </c>
      <c r="D110" s="32">
        <v>4.7300000000000004</v>
      </c>
      <c r="E110" s="32">
        <v>1.411</v>
      </c>
      <c r="F110" s="32"/>
      <c r="G110" s="372"/>
      <c r="H110" s="32"/>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DFE2E-F991-4B72-8CED-8BEEB7FA0ED9}">
  <dimension ref="B1:G8"/>
  <sheetViews>
    <sheetView showGridLines="0" workbookViewId="0">
      <selection activeCell="K30" sqref="K30"/>
    </sheetView>
  </sheetViews>
  <sheetFormatPr defaultColWidth="8.625" defaultRowHeight="16.5" x14ac:dyDescent="0.3"/>
  <cols>
    <col min="1" max="1" width="4.625" style="10" customWidth="1"/>
    <col min="2" max="2" width="23.5" style="10" customWidth="1"/>
    <col min="3" max="3" width="16.125" style="10" customWidth="1"/>
    <col min="4" max="4" width="19.25" style="10" customWidth="1"/>
    <col min="5" max="5" width="16.625" style="10" customWidth="1"/>
    <col min="6" max="16384" width="8.625" style="10"/>
  </cols>
  <sheetData>
    <row r="1" spans="2:7" x14ac:dyDescent="0.3">
      <c r="B1" s="8" t="s">
        <v>203</v>
      </c>
      <c r="C1" s="9"/>
      <c r="D1" s="9"/>
      <c r="E1" s="9"/>
      <c r="F1" s="9"/>
      <c r="G1" s="9"/>
    </row>
    <row r="2" spans="2:7" x14ac:dyDescent="0.3">
      <c r="B2" s="9" t="s">
        <v>197</v>
      </c>
      <c r="C2" s="9"/>
      <c r="D2" s="9"/>
      <c r="E2" s="9"/>
      <c r="F2" s="9"/>
      <c r="G2" s="9"/>
    </row>
    <row r="6" spans="2:7" ht="49.5" x14ac:dyDescent="0.3">
      <c r="B6" s="95"/>
      <c r="C6" s="94" t="s">
        <v>198</v>
      </c>
      <c r="D6" s="34" t="s">
        <v>199</v>
      </c>
      <c r="E6" s="94" t="s">
        <v>200</v>
      </c>
    </row>
    <row r="7" spans="2:7" x14ac:dyDescent="0.3">
      <c r="B7" s="96" t="s">
        <v>201</v>
      </c>
      <c r="C7" s="32">
        <v>1</v>
      </c>
      <c r="D7" s="32">
        <v>1.3</v>
      </c>
      <c r="E7" s="32">
        <v>4</v>
      </c>
    </row>
    <row r="8" spans="2:7" x14ac:dyDescent="0.3">
      <c r="B8" s="96" t="s">
        <v>202</v>
      </c>
      <c r="C8" s="32">
        <v>6</v>
      </c>
      <c r="D8" s="32">
        <v>10</v>
      </c>
      <c r="E8" s="32">
        <v>15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76383-6C8C-4A7E-9EC9-1581745ED779}">
  <dimension ref="B1:G17"/>
  <sheetViews>
    <sheetView showGridLines="0" topLeftCell="A6" workbookViewId="0">
      <selection activeCell="G14" sqref="G14"/>
    </sheetView>
  </sheetViews>
  <sheetFormatPr defaultColWidth="8.625" defaultRowHeight="16.5" x14ac:dyDescent="0.3"/>
  <cols>
    <col min="1" max="1" width="4.625" style="10" customWidth="1"/>
    <col min="2" max="2" width="8.625" style="10"/>
    <col min="3" max="3" width="15.625" style="10" customWidth="1"/>
    <col min="4" max="16384" width="8.625" style="10"/>
  </cols>
  <sheetData>
    <row r="1" spans="2:7" x14ac:dyDescent="0.3">
      <c r="B1" s="8" t="s">
        <v>486</v>
      </c>
      <c r="C1" s="9"/>
      <c r="D1" s="9"/>
      <c r="E1" s="9"/>
      <c r="F1" s="9"/>
      <c r="G1" s="9"/>
    </row>
    <row r="2" spans="2:7" x14ac:dyDescent="0.3">
      <c r="B2" s="9" t="s">
        <v>48</v>
      </c>
      <c r="C2" s="9"/>
      <c r="D2" s="9"/>
      <c r="E2" s="9"/>
      <c r="F2" s="9"/>
      <c r="G2" s="9"/>
    </row>
    <row r="4" spans="2:7" ht="29.45" customHeight="1" x14ac:dyDescent="0.3">
      <c r="C4" s="30" t="s">
        <v>645</v>
      </c>
    </row>
    <row r="5" spans="2:7" ht="29.45" customHeight="1" x14ac:dyDescent="0.3">
      <c r="C5" s="97" t="s">
        <v>646</v>
      </c>
    </row>
    <row r="6" spans="2:7" ht="14.45" customHeight="1" x14ac:dyDescent="0.3">
      <c r="B6" s="10">
        <v>2020</v>
      </c>
      <c r="C6" s="266">
        <v>6.6600482022250089</v>
      </c>
    </row>
    <row r="7" spans="2:7" x14ac:dyDescent="0.3">
      <c r="B7" s="10">
        <v>2021</v>
      </c>
      <c r="C7" s="266">
        <v>-4.2633796929850396</v>
      </c>
    </row>
    <row r="8" spans="2:7" x14ac:dyDescent="0.3">
      <c r="B8" s="10">
        <v>2022</v>
      </c>
      <c r="C8" s="266">
        <v>2.4996277619398408</v>
      </c>
    </row>
    <row r="9" spans="2:7" x14ac:dyDescent="0.3">
      <c r="B9" s="10">
        <v>2023</v>
      </c>
      <c r="C9" s="266">
        <v>-1.9615152805782261</v>
      </c>
    </row>
    <row r="10" spans="2:7" x14ac:dyDescent="0.3">
      <c r="B10" s="10">
        <v>2024</v>
      </c>
      <c r="C10" s="266">
        <v>1.3960768582174297</v>
      </c>
    </row>
    <row r="11" spans="2:7" x14ac:dyDescent="0.3">
      <c r="B11" s="10">
        <v>2025</v>
      </c>
      <c r="C11" s="266">
        <v>-2.5382403165784967E-2</v>
      </c>
    </row>
    <row r="12" spans="2:7" x14ac:dyDescent="0.3">
      <c r="B12" s="10">
        <v>2026</v>
      </c>
      <c r="C12" s="267">
        <v>-0.87886478317234196</v>
      </c>
      <c r="D12" s="34"/>
    </row>
    <row r="13" spans="2:7" x14ac:dyDescent="0.3">
      <c r="B13" s="10">
        <v>2027</v>
      </c>
      <c r="C13" s="266">
        <v>1.3787974222215065</v>
      </c>
      <c r="D13" s="10" t="s">
        <v>9</v>
      </c>
    </row>
    <row r="14" spans="2:7" x14ac:dyDescent="0.3">
      <c r="B14" s="10">
        <v>2028</v>
      </c>
      <c r="C14" s="266">
        <v>-1.7589780210588331</v>
      </c>
    </row>
    <row r="15" spans="2:7" x14ac:dyDescent="0.3">
      <c r="B15" s="10">
        <v>2029</v>
      </c>
      <c r="C15" s="266">
        <v>-1.3345549365026799</v>
      </c>
    </row>
    <row r="16" spans="2:7" x14ac:dyDescent="0.3">
      <c r="B16" s="10">
        <v>2030</v>
      </c>
      <c r="C16" s="266">
        <v>-0.97486783011928646</v>
      </c>
    </row>
    <row r="17" spans="2:3" x14ac:dyDescent="0.3">
      <c r="B17" s="10">
        <v>2031</v>
      </c>
      <c r="C17" s="266">
        <v>-0.65044599749327203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41BC5-28C9-4754-90CE-E97865200B7D}">
  <dimension ref="B1:G94"/>
  <sheetViews>
    <sheetView showGridLines="0" workbookViewId="0">
      <selection activeCell="G71" sqref="G71"/>
    </sheetView>
  </sheetViews>
  <sheetFormatPr defaultRowHeight="14.25" x14ac:dyDescent="0.2"/>
  <cols>
    <col min="1" max="1" width="4.625" customWidth="1"/>
    <col min="3" max="5" width="15.625" customWidth="1"/>
  </cols>
  <sheetData>
    <row r="1" spans="2:7" ht="16.5" x14ac:dyDescent="0.3">
      <c r="B1" s="8" t="s">
        <v>484</v>
      </c>
      <c r="C1" s="9"/>
      <c r="D1" s="9"/>
      <c r="E1" s="9"/>
      <c r="F1" s="9"/>
      <c r="G1" s="9"/>
    </row>
    <row r="2" spans="2:7" ht="16.5" x14ac:dyDescent="0.3">
      <c r="B2" s="9" t="s">
        <v>58</v>
      </c>
      <c r="C2" s="9"/>
      <c r="D2" s="9"/>
      <c r="E2" s="9"/>
      <c r="F2" s="9"/>
      <c r="G2" s="9"/>
    </row>
    <row r="3" spans="2:7" ht="16.5" x14ac:dyDescent="0.3">
      <c r="B3" s="10"/>
      <c r="C3" s="10"/>
      <c r="D3" s="10"/>
      <c r="E3" s="10"/>
      <c r="F3" s="10"/>
      <c r="G3" s="10"/>
    </row>
    <row r="4" spans="2:7" ht="33" x14ac:dyDescent="0.3">
      <c r="B4" s="16"/>
      <c r="C4" s="28" t="s">
        <v>204</v>
      </c>
      <c r="D4" s="28" t="s">
        <v>205</v>
      </c>
      <c r="E4" s="28" t="s">
        <v>206</v>
      </c>
      <c r="F4" s="16"/>
      <c r="G4" s="16"/>
    </row>
    <row r="5" spans="2:7" ht="16.5" x14ac:dyDescent="0.3">
      <c r="B5" s="16"/>
      <c r="C5" s="74" t="s">
        <v>24</v>
      </c>
      <c r="D5" s="74" t="s">
        <v>24</v>
      </c>
      <c r="E5" s="74" t="s">
        <v>24</v>
      </c>
      <c r="F5" s="16"/>
      <c r="G5" s="16"/>
    </row>
    <row r="6" spans="2:7" ht="16.5" x14ac:dyDescent="0.3">
      <c r="B6" s="69">
        <v>39965</v>
      </c>
      <c r="C6" s="72">
        <v>-4.9299080000000002</v>
      </c>
      <c r="D6" s="72">
        <v>4.7410000000000004E-3</v>
      </c>
      <c r="E6" s="72">
        <v>0.84764099999999998</v>
      </c>
      <c r="F6" s="70"/>
      <c r="G6" s="70"/>
    </row>
    <row r="7" spans="2:7" ht="16.5" x14ac:dyDescent="0.3">
      <c r="B7" s="69">
        <v>40057</v>
      </c>
      <c r="C7" s="72">
        <v>-2.6702159999999999</v>
      </c>
      <c r="D7" s="72">
        <v>0.80394200000000005</v>
      </c>
      <c r="E7" s="72">
        <v>1.0816859999999999</v>
      </c>
      <c r="F7" s="70"/>
      <c r="G7" s="70"/>
    </row>
    <row r="8" spans="2:7" ht="16.5" x14ac:dyDescent="0.3">
      <c r="B8" s="69">
        <v>40148</v>
      </c>
      <c r="C8" s="72">
        <v>-2.2626010000000001</v>
      </c>
      <c r="D8" s="72">
        <v>0.92542000000000002</v>
      </c>
      <c r="E8" s="72">
        <v>1.2888299999999999</v>
      </c>
      <c r="F8" s="70"/>
      <c r="G8" s="70"/>
    </row>
    <row r="9" spans="2:7" ht="16.5" x14ac:dyDescent="0.3">
      <c r="B9" s="69">
        <v>40238</v>
      </c>
      <c r="C9" s="72">
        <v>-1.489962</v>
      </c>
      <c r="D9" s="72">
        <v>1.043641</v>
      </c>
      <c r="E9" s="72">
        <v>1.2382960000000001</v>
      </c>
      <c r="F9" s="70"/>
      <c r="G9" s="70"/>
    </row>
    <row r="10" spans="2:7" ht="16.5" x14ac:dyDescent="0.3">
      <c r="B10" s="69">
        <v>40330</v>
      </c>
      <c r="C10" s="72">
        <v>-1.7618180000000001</v>
      </c>
      <c r="D10" s="72">
        <v>1.3169299999999999</v>
      </c>
      <c r="E10" s="72">
        <v>1.254605</v>
      </c>
      <c r="F10" s="70"/>
      <c r="G10" s="70"/>
    </row>
    <row r="11" spans="2:7" ht="16.5" x14ac:dyDescent="0.3">
      <c r="B11" s="69">
        <v>40422</v>
      </c>
      <c r="C11" s="72">
        <v>-2.4043619999999999</v>
      </c>
      <c r="D11" s="72">
        <v>1.3825829999999999</v>
      </c>
      <c r="E11" s="72">
        <v>1.092937</v>
      </c>
      <c r="F11" s="70"/>
      <c r="G11" s="70"/>
    </row>
    <row r="12" spans="2:7" ht="16.5" x14ac:dyDescent="0.3">
      <c r="B12" s="69">
        <v>40513</v>
      </c>
      <c r="C12" s="72">
        <v>-2.2361580000000001</v>
      </c>
      <c r="D12" s="72">
        <v>1.451176</v>
      </c>
      <c r="E12" s="72">
        <v>0.93247500000000005</v>
      </c>
      <c r="F12" s="70"/>
      <c r="G12" s="70"/>
    </row>
    <row r="13" spans="2:7" ht="16.5" x14ac:dyDescent="0.3">
      <c r="B13" s="69">
        <v>40603</v>
      </c>
      <c r="C13" s="72">
        <v>-2.7821940000000001</v>
      </c>
      <c r="D13" s="72">
        <v>1.417594</v>
      </c>
      <c r="E13" s="72">
        <v>0.84545300000000001</v>
      </c>
      <c r="F13" s="70"/>
      <c r="G13" s="70"/>
    </row>
    <row r="14" spans="2:7" ht="16.5" x14ac:dyDescent="0.3">
      <c r="B14" s="69">
        <v>40695</v>
      </c>
      <c r="C14" s="72">
        <v>-2.9262920000000001</v>
      </c>
      <c r="D14" s="72">
        <v>1.3425720000000001</v>
      </c>
      <c r="E14" s="72">
        <v>0.64338600000000001</v>
      </c>
      <c r="F14" s="70"/>
      <c r="G14" s="70"/>
    </row>
    <row r="15" spans="2:7" ht="16.5" x14ac:dyDescent="0.3">
      <c r="B15" s="69">
        <v>40787</v>
      </c>
      <c r="C15" s="72">
        <v>-3.2420840000000002</v>
      </c>
      <c r="D15" s="72">
        <v>1.1786779999999999</v>
      </c>
      <c r="E15" s="72">
        <v>0.59077500000000005</v>
      </c>
      <c r="F15" s="70"/>
      <c r="G15" s="70"/>
    </row>
    <row r="16" spans="2:7" ht="16.5" x14ac:dyDescent="0.3">
      <c r="B16" s="69">
        <v>40878</v>
      </c>
      <c r="C16" s="72">
        <v>-2.8012609999999998</v>
      </c>
      <c r="D16" s="72">
        <v>1.357083</v>
      </c>
      <c r="E16" s="72">
        <v>0.70907200000000004</v>
      </c>
      <c r="F16" s="70"/>
      <c r="G16" s="70"/>
    </row>
    <row r="17" spans="2:7" ht="16.5" x14ac:dyDescent="0.3">
      <c r="B17" s="69">
        <v>40969</v>
      </c>
      <c r="C17" s="72">
        <v>-3.1728830000000001</v>
      </c>
      <c r="D17" s="72">
        <v>0.873305</v>
      </c>
      <c r="E17" s="72">
        <v>0.64348799999999995</v>
      </c>
      <c r="F17" s="70"/>
      <c r="G17" s="70"/>
    </row>
    <row r="18" spans="2:7" ht="16.5" x14ac:dyDescent="0.3">
      <c r="B18" s="69">
        <v>41061</v>
      </c>
      <c r="C18" s="72">
        <v>-3.6015389999999998</v>
      </c>
      <c r="D18" s="72">
        <v>0.46849299999999999</v>
      </c>
      <c r="E18" s="72">
        <v>0.69437300000000002</v>
      </c>
      <c r="F18" s="70"/>
      <c r="G18" s="70"/>
    </row>
    <row r="19" spans="2:7" ht="16.5" x14ac:dyDescent="0.3">
      <c r="B19" s="69">
        <v>41153</v>
      </c>
      <c r="C19" s="72">
        <v>-3.617534</v>
      </c>
      <c r="D19" s="72">
        <v>0.35262500000000002</v>
      </c>
      <c r="E19" s="72">
        <v>0.63806099999999999</v>
      </c>
      <c r="F19" s="70"/>
      <c r="G19" s="70"/>
    </row>
    <row r="20" spans="2:7" ht="16.5" x14ac:dyDescent="0.3">
      <c r="B20" s="69">
        <v>41244</v>
      </c>
      <c r="C20" s="72">
        <v>-3.9195199999999999</v>
      </c>
      <c r="D20" s="72">
        <v>4.0222000000000001E-2</v>
      </c>
      <c r="E20" s="72">
        <v>0.422095</v>
      </c>
      <c r="F20" s="70"/>
      <c r="G20" s="70"/>
    </row>
    <row r="21" spans="2:7" ht="16.5" x14ac:dyDescent="0.3">
      <c r="B21" s="69">
        <v>41334</v>
      </c>
      <c r="C21" s="72">
        <v>-3.6470289999999999</v>
      </c>
      <c r="D21" s="72">
        <v>0.226275</v>
      </c>
      <c r="E21" s="72">
        <v>0.468615</v>
      </c>
      <c r="F21" s="70"/>
      <c r="G21" s="70"/>
    </row>
    <row r="22" spans="2:7" ht="16.5" x14ac:dyDescent="0.3">
      <c r="B22" s="69">
        <v>41426</v>
      </c>
      <c r="C22" s="72">
        <v>-3.5889500000000001</v>
      </c>
      <c r="D22" s="72">
        <v>7.6215000000000005E-2</v>
      </c>
      <c r="E22" s="72">
        <v>0.47417599999999999</v>
      </c>
      <c r="F22" s="70"/>
      <c r="G22" s="70"/>
    </row>
    <row r="23" spans="2:7" ht="16.5" x14ac:dyDescent="0.3">
      <c r="B23" s="69">
        <v>41518</v>
      </c>
      <c r="C23" s="72">
        <v>-3.6669109999999998</v>
      </c>
      <c r="D23" s="72">
        <v>-9.5209000000000002E-2</v>
      </c>
      <c r="E23" s="72">
        <v>0.478742</v>
      </c>
      <c r="F23" s="70"/>
      <c r="G23" s="70"/>
    </row>
    <row r="24" spans="2:7" ht="16.5" x14ac:dyDescent="0.3">
      <c r="B24" s="69">
        <v>41609</v>
      </c>
      <c r="C24" s="72">
        <v>-3.0872700000000002</v>
      </c>
      <c r="D24" s="72">
        <v>0.58483600000000002</v>
      </c>
      <c r="E24" s="72">
        <v>0.463397</v>
      </c>
      <c r="F24" s="70"/>
      <c r="G24" s="70"/>
    </row>
    <row r="25" spans="2:7" ht="16.5" x14ac:dyDescent="0.3">
      <c r="B25" s="69">
        <v>41699</v>
      </c>
      <c r="C25" s="72">
        <v>-2.514653</v>
      </c>
      <c r="D25" s="72">
        <v>1.1567750000000001</v>
      </c>
      <c r="E25" s="72">
        <v>0.458928</v>
      </c>
      <c r="F25" s="70"/>
      <c r="G25" s="70"/>
    </row>
    <row r="26" spans="2:7" ht="16.5" x14ac:dyDescent="0.3">
      <c r="B26" s="69">
        <v>41791</v>
      </c>
      <c r="C26" s="72">
        <v>-2.4797639999999999</v>
      </c>
      <c r="D26" s="72">
        <v>1.3086709999999999</v>
      </c>
      <c r="E26" s="72">
        <v>0.42539199999999999</v>
      </c>
      <c r="F26" s="70"/>
      <c r="G26" s="70"/>
    </row>
    <row r="27" spans="2:7" ht="16.5" x14ac:dyDescent="0.3">
      <c r="B27" s="69">
        <v>41883</v>
      </c>
      <c r="C27" s="72">
        <v>-2.5386359999999999</v>
      </c>
      <c r="D27" s="72">
        <v>1.2638959999999999</v>
      </c>
      <c r="E27" s="72">
        <v>0.43506400000000001</v>
      </c>
      <c r="F27" s="70"/>
      <c r="G27" s="70"/>
    </row>
    <row r="28" spans="2:7" ht="16.5" x14ac:dyDescent="0.3">
      <c r="B28" s="69">
        <v>41974</v>
      </c>
      <c r="C28" s="72">
        <v>-3.1126550000000002</v>
      </c>
      <c r="D28" s="72">
        <v>0.45189699999999999</v>
      </c>
      <c r="E28" s="72">
        <v>0.684693</v>
      </c>
      <c r="F28" s="70"/>
      <c r="G28" s="70"/>
    </row>
    <row r="29" spans="2:7" ht="16.5" x14ac:dyDescent="0.3">
      <c r="B29" s="69">
        <v>42064</v>
      </c>
      <c r="C29" s="72">
        <v>-3.4536720000000001</v>
      </c>
      <c r="D29" s="72">
        <v>-0.202624</v>
      </c>
      <c r="E29" s="72">
        <v>0.91386800000000001</v>
      </c>
      <c r="F29" s="70"/>
      <c r="G29" s="70"/>
    </row>
    <row r="30" spans="2:7" ht="16.5" x14ac:dyDescent="0.3">
      <c r="B30" s="69">
        <v>42156</v>
      </c>
      <c r="C30" s="72">
        <v>-3.3950990000000001</v>
      </c>
      <c r="D30" s="72">
        <v>-0.58266799999999996</v>
      </c>
      <c r="E30" s="72">
        <v>1.23288</v>
      </c>
      <c r="F30" s="70"/>
      <c r="G30" s="70"/>
    </row>
    <row r="31" spans="2:7" ht="16.5" x14ac:dyDescent="0.3">
      <c r="B31" s="69">
        <v>42248</v>
      </c>
      <c r="C31" s="72">
        <v>-2.9625110000000001</v>
      </c>
      <c r="D31" s="72">
        <v>-0.67074199999999995</v>
      </c>
      <c r="E31" s="72">
        <v>1.612592</v>
      </c>
      <c r="F31" s="70"/>
      <c r="G31" s="70"/>
    </row>
    <row r="32" spans="2:7" ht="16.5" x14ac:dyDescent="0.3">
      <c r="B32" s="69">
        <v>42339</v>
      </c>
      <c r="C32" s="72">
        <v>-2.7053750000000001</v>
      </c>
      <c r="D32" s="72">
        <v>-0.82185600000000003</v>
      </c>
      <c r="E32" s="72">
        <v>1.789819</v>
      </c>
      <c r="F32" s="70"/>
      <c r="G32" s="70"/>
    </row>
    <row r="33" spans="2:7" ht="16.5" x14ac:dyDescent="0.3">
      <c r="B33" s="69">
        <v>42430</v>
      </c>
      <c r="C33" s="72">
        <v>-2.4008859999999999</v>
      </c>
      <c r="D33" s="72">
        <v>-0.92684999999999995</v>
      </c>
      <c r="E33" s="72">
        <v>1.972296</v>
      </c>
      <c r="F33" s="70"/>
      <c r="G33" s="70"/>
    </row>
    <row r="34" spans="2:7" ht="16.5" x14ac:dyDescent="0.3">
      <c r="B34" s="69">
        <v>42522</v>
      </c>
      <c r="C34" s="72">
        <v>-2.0689500000000001</v>
      </c>
      <c r="D34" s="72">
        <v>-0.84535199999999999</v>
      </c>
      <c r="E34" s="72">
        <v>2.0086780000000002</v>
      </c>
      <c r="F34" s="70"/>
      <c r="G34" s="70"/>
    </row>
    <row r="35" spans="2:7" ht="16.5" x14ac:dyDescent="0.3">
      <c r="B35" s="69">
        <v>42614</v>
      </c>
      <c r="C35" s="72">
        <v>-2.2196989999999999</v>
      </c>
      <c r="D35" s="72">
        <v>-0.92827199999999999</v>
      </c>
      <c r="E35" s="72">
        <v>1.964386</v>
      </c>
      <c r="F35" s="70"/>
      <c r="G35" s="70"/>
    </row>
    <row r="36" spans="2:7" ht="16.5" x14ac:dyDescent="0.3">
      <c r="B36" s="69">
        <v>42705</v>
      </c>
      <c r="C36" s="72">
        <v>-2.0872540000000002</v>
      </c>
      <c r="D36" s="72">
        <v>-0.95253399999999999</v>
      </c>
      <c r="E36" s="72">
        <v>1.968046</v>
      </c>
      <c r="F36" s="70"/>
      <c r="G36" s="70"/>
    </row>
    <row r="37" spans="2:7" ht="16.5" x14ac:dyDescent="0.3">
      <c r="B37" s="69">
        <v>42795</v>
      </c>
      <c r="C37" s="72">
        <v>-2.6084520000000002</v>
      </c>
      <c r="D37" s="72">
        <v>-1.1053329999999999</v>
      </c>
      <c r="E37" s="72">
        <v>1.8397650000000001</v>
      </c>
      <c r="F37" s="70"/>
      <c r="G37" s="70"/>
    </row>
    <row r="38" spans="2:7" ht="16.5" x14ac:dyDescent="0.3">
      <c r="B38" s="69">
        <v>42887</v>
      </c>
      <c r="C38" s="72">
        <v>-2.6765469999999998</v>
      </c>
      <c r="D38" s="72">
        <v>-1.0976060000000001</v>
      </c>
      <c r="E38" s="72">
        <v>1.8966890000000001</v>
      </c>
      <c r="F38" s="70"/>
      <c r="G38" s="70"/>
    </row>
    <row r="39" spans="2:7" ht="16.5" x14ac:dyDescent="0.3">
      <c r="B39" s="69">
        <v>42979</v>
      </c>
      <c r="C39" s="72">
        <v>-2.6479520000000001</v>
      </c>
      <c r="D39" s="72">
        <v>-0.85485599999999995</v>
      </c>
      <c r="E39" s="72">
        <v>1.8739840000000001</v>
      </c>
      <c r="F39" s="70"/>
      <c r="G39" s="70"/>
    </row>
    <row r="40" spans="2:7" ht="16.5" x14ac:dyDescent="0.3">
      <c r="B40" s="69">
        <v>43070</v>
      </c>
      <c r="C40" s="72">
        <v>-2.908763</v>
      </c>
      <c r="D40" s="72">
        <v>-0.71723899999999996</v>
      </c>
      <c r="E40" s="72">
        <v>1.810208</v>
      </c>
      <c r="F40" s="70"/>
      <c r="G40" s="70"/>
    </row>
    <row r="41" spans="2:7" ht="16.5" x14ac:dyDescent="0.3">
      <c r="B41" s="69">
        <v>43160</v>
      </c>
      <c r="C41" s="72">
        <v>-3.1769620000000001</v>
      </c>
      <c r="D41" s="72">
        <v>-0.970356</v>
      </c>
      <c r="E41" s="72">
        <v>1.8423350000000001</v>
      </c>
      <c r="F41" s="70"/>
      <c r="G41" s="70"/>
    </row>
    <row r="42" spans="2:7" ht="16.5" x14ac:dyDescent="0.3">
      <c r="B42" s="69">
        <v>43252</v>
      </c>
      <c r="C42" s="72">
        <v>-3.7469839999999999</v>
      </c>
      <c r="D42" s="72">
        <v>-1.2612909999999999</v>
      </c>
      <c r="E42" s="72">
        <v>1.7570760000000001</v>
      </c>
      <c r="F42" s="70"/>
      <c r="G42" s="70"/>
    </row>
    <row r="43" spans="2:7" ht="16.5" x14ac:dyDescent="0.3">
      <c r="B43" s="69">
        <v>43344</v>
      </c>
      <c r="C43" s="72">
        <v>-4.0912839999999999</v>
      </c>
      <c r="D43" s="72">
        <v>-1.5066999999999999</v>
      </c>
      <c r="E43" s="72">
        <v>1.601955</v>
      </c>
      <c r="F43" s="70"/>
      <c r="G43" s="70"/>
    </row>
    <row r="44" spans="2:7" ht="16.5" x14ac:dyDescent="0.3">
      <c r="B44" s="69">
        <v>43435</v>
      </c>
      <c r="C44" s="72">
        <v>-4.2649229999999996</v>
      </c>
      <c r="D44" s="72">
        <v>-1.694321</v>
      </c>
      <c r="E44" s="72">
        <v>1.509997</v>
      </c>
      <c r="F44" s="70"/>
      <c r="G44" s="70"/>
    </row>
    <row r="45" spans="2:7" ht="16.5" x14ac:dyDescent="0.3">
      <c r="B45" s="69">
        <v>43525</v>
      </c>
      <c r="C45" s="72">
        <v>-3.9195639999999998</v>
      </c>
      <c r="D45" s="72">
        <v>-1.402574</v>
      </c>
      <c r="E45" s="72">
        <v>1.3470329999999999</v>
      </c>
      <c r="F45" s="70"/>
      <c r="G45" s="70"/>
    </row>
    <row r="46" spans="2:7" ht="16.5" x14ac:dyDescent="0.3">
      <c r="B46" s="69">
        <v>43617</v>
      </c>
      <c r="C46" s="72">
        <v>-3.6386029999999998</v>
      </c>
      <c r="D46" s="72">
        <v>-1.250588</v>
      </c>
      <c r="E46" s="72">
        <v>1.1861079999999999</v>
      </c>
      <c r="F46" s="70"/>
      <c r="G46" s="70"/>
    </row>
    <row r="47" spans="2:7" ht="16.5" x14ac:dyDescent="0.3">
      <c r="B47" s="69">
        <v>43709</v>
      </c>
      <c r="C47" s="72">
        <v>-3.3643719999999999</v>
      </c>
      <c r="D47" s="72">
        <v>-1.328911</v>
      </c>
      <c r="E47" s="72">
        <v>1.2456750000000001</v>
      </c>
      <c r="F47" s="70"/>
      <c r="G47" s="70"/>
    </row>
    <row r="48" spans="2:7" ht="16.5" x14ac:dyDescent="0.3">
      <c r="B48" s="69">
        <v>43800</v>
      </c>
      <c r="C48" s="72">
        <v>-2.8732579999999999</v>
      </c>
      <c r="D48" s="72">
        <v>-1.1958880000000001</v>
      </c>
      <c r="E48" s="72">
        <v>1.2024539999999999</v>
      </c>
      <c r="F48" s="70"/>
      <c r="G48" s="70"/>
    </row>
    <row r="49" spans="2:7" ht="16.5" x14ac:dyDescent="0.3">
      <c r="B49" s="69">
        <v>43891</v>
      </c>
      <c r="C49" s="72">
        <v>-2.3755060000000001</v>
      </c>
      <c r="D49" s="72">
        <v>-0.96565800000000002</v>
      </c>
      <c r="E49" s="72">
        <v>1.1940900000000001</v>
      </c>
      <c r="F49" s="70"/>
      <c r="G49" s="70"/>
    </row>
    <row r="50" spans="2:7" ht="16.5" x14ac:dyDescent="0.3">
      <c r="B50" s="69">
        <v>43983</v>
      </c>
      <c r="C50" s="72">
        <v>-1.612584</v>
      </c>
      <c r="D50" s="72">
        <v>-6.1658999999999999E-2</v>
      </c>
      <c r="E50" s="72">
        <v>0.84184000000000003</v>
      </c>
      <c r="F50" s="70"/>
      <c r="G50" s="70"/>
    </row>
    <row r="51" spans="2:7" ht="16.5" x14ac:dyDescent="0.3">
      <c r="B51" s="69">
        <v>44075</v>
      </c>
      <c r="C51" s="72">
        <v>-1.1634599999999999</v>
      </c>
      <c r="D51" s="72">
        <v>0.56291400000000003</v>
      </c>
      <c r="E51" s="72">
        <v>0.45997199999999999</v>
      </c>
      <c r="F51" s="70"/>
      <c r="G51" s="70"/>
    </row>
    <row r="52" spans="2:7" ht="16.5" x14ac:dyDescent="0.3">
      <c r="B52" s="69">
        <v>44166</v>
      </c>
      <c r="C52" s="72">
        <v>-1.2639450000000001</v>
      </c>
      <c r="D52" s="72">
        <v>0.85404199999999997</v>
      </c>
      <c r="E52" s="72">
        <v>-9.0061000000000002E-2</v>
      </c>
      <c r="F52" s="70"/>
      <c r="G52" s="70"/>
    </row>
    <row r="53" spans="2:7" ht="16.5" x14ac:dyDescent="0.3">
      <c r="B53" s="69">
        <v>44256</v>
      </c>
      <c r="C53" s="72">
        <v>-2.5188990000000002</v>
      </c>
      <c r="D53" s="72">
        <v>0.47843000000000002</v>
      </c>
      <c r="E53" s="72">
        <v>-0.90123500000000001</v>
      </c>
      <c r="F53" s="70"/>
      <c r="G53" s="70"/>
    </row>
    <row r="54" spans="2:7" ht="16.5" x14ac:dyDescent="0.3">
      <c r="B54" s="69">
        <v>44348</v>
      </c>
      <c r="C54" s="72">
        <v>-3.2338490000000002</v>
      </c>
      <c r="D54" s="72">
        <v>-0.19927900000000001</v>
      </c>
      <c r="E54" s="72">
        <v>-0.893119</v>
      </c>
      <c r="F54" s="70"/>
      <c r="G54" s="70"/>
    </row>
    <row r="55" spans="2:7" ht="16.5" x14ac:dyDescent="0.3">
      <c r="B55" s="69">
        <v>44440</v>
      </c>
      <c r="C55" s="72">
        <v>-4.4062929999999998</v>
      </c>
      <c r="D55" s="72">
        <v>-0.91257299999999997</v>
      </c>
      <c r="E55" s="72">
        <v>-1.1870099999999999</v>
      </c>
      <c r="F55" s="70"/>
      <c r="G55" s="70"/>
    </row>
    <row r="56" spans="2:7" ht="16.5" x14ac:dyDescent="0.3">
      <c r="B56" s="69">
        <v>44531</v>
      </c>
      <c r="C56" s="72">
        <v>-5.6102449999999999</v>
      </c>
      <c r="D56" s="72">
        <v>-1.4475579999999999</v>
      </c>
      <c r="E56" s="72">
        <v>-1.5138849999999999</v>
      </c>
      <c r="F56" s="70"/>
      <c r="G56" s="70"/>
    </row>
    <row r="57" spans="2:7" ht="16.5" x14ac:dyDescent="0.3">
      <c r="B57" s="69">
        <v>44621</v>
      </c>
      <c r="C57" s="72">
        <v>-6.5010750000000002</v>
      </c>
      <c r="D57" s="72">
        <v>-1.813553</v>
      </c>
      <c r="E57" s="72">
        <v>-1.8662529999999999</v>
      </c>
      <c r="F57" s="70"/>
      <c r="G57" s="70"/>
    </row>
    <row r="58" spans="2:7" ht="16.5" x14ac:dyDescent="0.3">
      <c r="B58" s="69">
        <v>44713</v>
      </c>
      <c r="C58" s="72">
        <v>-7.9818449999999999</v>
      </c>
      <c r="D58" s="72">
        <v>-2.5173549999999998</v>
      </c>
      <c r="E58" s="72">
        <v>-2.3602259999999999</v>
      </c>
      <c r="F58" s="70"/>
      <c r="G58" s="70"/>
    </row>
    <row r="59" spans="2:7" ht="16.5" x14ac:dyDescent="0.3">
      <c r="B59" s="69">
        <v>44805</v>
      </c>
      <c r="C59" s="72">
        <v>-8.2980579999999993</v>
      </c>
      <c r="D59" s="72">
        <v>-2.590039</v>
      </c>
      <c r="E59" s="72">
        <v>-2.4737230000000001</v>
      </c>
      <c r="F59" s="70"/>
      <c r="G59" s="70"/>
    </row>
    <row r="60" spans="2:7" ht="16.5" x14ac:dyDescent="0.3">
      <c r="B60" s="69">
        <v>44896</v>
      </c>
      <c r="C60" s="72">
        <v>-8.7668769999999991</v>
      </c>
      <c r="D60" s="72">
        <v>-2.9550740000000002</v>
      </c>
      <c r="E60" s="72">
        <v>-2.4669729999999999</v>
      </c>
      <c r="F60" s="70"/>
      <c r="G60" s="70"/>
    </row>
    <row r="61" spans="2:7" ht="16.5" x14ac:dyDescent="0.3">
      <c r="B61" s="69">
        <v>44986</v>
      </c>
      <c r="C61" s="72">
        <v>-8.2671159999999997</v>
      </c>
      <c r="D61" s="72">
        <v>-3.1202939999999999</v>
      </c>
      <c r="E61" s="72">
        <v>-1.971166</v>
      </c>
      <c r="F61" s="70"/>
      <c r="G61" s="70"/>
    </row>
    <row r="62" spans="2:7" ht="16.5" x14ac:dyDescent="0.3">
      <c r="B62" s="69">
        <v>45078</v>
      </c>
      <c r="C62" s="72">
        <v>-7.4193619999999996</v>
      </c>
      <c r="D62" s="72">
        <v>-2.8265899999999999</v>
      </c>
      <c r="E62" s="72">
        <v>-1.5327489999999999</v>
      </c>
      <c r="F62" s="70"/>
      <c r="G62" s="70"/>
    </row>
    <row r="63" spans="2:7" ht="16.5" x14ac:dyDescent="0.3">
      <c r="B63" s="69">
        <v>45170</v>
      </c>
      <c r="C63" s="72">
        <v>-7.1055060000000001</v>
      </c>
      <c r="D63" s="72">
        <v>-2.9449260000000002</v>
      </c>
      <c r="E63" s="72">
        <v>-1.0632079999999999</v>
      </c>
      <c r="F63" s="70"/>
      <c r="G63" s="70"/>
    </row>
    <row r="64" spans="2:7" ht="16.5" x14ac:dyDescent="0.3">
      <c r="B64" s="69">
        <v>45261</v>
      </c>
      <c r="C64" s="72">
        <v>-6.2610419999999998</v>
      </c>
      <c r="D64" s="72">
        <v>-2.6660620000000002</v>
      </c>
      <c r="E64" s="72">
        <v>-0.59132700000000005</v>
      </c>
      <c r="F64" s="70"/>
      <c r="G64" s="70"/>
    </row>
    <row r="65" spans="2:7" ht="16.5" x14ac:dyDescent="0.3">
      <c r="B65" s="69">
        <v>45352</v>
      </c>
      <c r="C65" s="72">
        <v>-5.7150800000000004</v>
      </c>
      <c r="D65" s="72">
        <v>-2.267299</v>
      </c>
      <c r="E65" s="72">
        <v>-0.35237200000000002</v>
      </c>
      <c r="F65" s="70"/>
      <c r="G65" s="70"/>
    </row>
    <row r="66" spans="2:7" ht="16.5" x14ac:dyDescent="0.3">
      <c r="B66" s="69">
        <v>45444</v>
      </c>
      <c r="C66" s="72">
        <v>-5.519914</v>
      </c>
      <c r="D66" s="72">
        <v>-2.227592</v>
      </c>
      <c r="E66" s="72">
        <v>-0.23166999999999999</v>
      </c>
      <c r="F66" s="70"/>
      <c r="G66" s="70"/>
    </row>
    <row r="67" spans="2:7" ht="16.5" x14ac:dyDescent="0.3">
      <c r="B67" s="69">
        <v>45536</v>
      </c>
      <c r="C67" s="72">
        <v>-5.1800110000000004</v>
      </c>
      <c r="D67" s="72">
        <v>-1.8808050000000001</v>
      </c>
      <c r="E67" s="72">
        <v>-0.31756299999999998</v>
      </c>
      <c r="F67" s="70"/>
      <c r="G67" s="70"/>
    </row>
    <row r="68" spans="2:7" ht="16.5" x14ac:dyDescent="0.3">
      <c r="B68" s="69">
        <v>45627</v>
      </c>
      <c r="C68" s="72">
        <v>-4.680612</v>
      </c>
      <c r="D68" s="72">
        <v>-1.5606720000000001</v>
      </c>
      <c r="E68" s="72">
        <v>-0.19631199999999999</v>
      </c>
      <c r="F68" s="70"/>
      <c r="G68" s="70"/>
    </row>
    <row r="69" spans="2:7" ht="16.5" x14ac:dyDescent="0.3">
      <c r="B69" s="69">
        <v>45717</v>
      </c>
      <c r="C69" s="72">
        <v>-4.2652169999999998</v>
      </c>
      <c r="D69" s="72">
        <v>-1.0595239999999999</v>
      </c>
      <c r="E69" s="72">
        <v>-0.212786</v>
      </c>
      <c r="F69" s="70"/>
      <c r="G69" s="70"/>
    </row>
    <row r="70" spans="2:7" ht="16.5" x14ac:dyDescent="0.3">
      <c r="B70" s="69">
        <v>45809</v>
      </c>
      <c r="C70" s="72">
        <v>-3.8039770000000002</v>
      </c>
      <c r="D70" s="72">
        <v>-0.60541800000000001</v>
      </c>
      <c r="E70" s="72">
        <v>-0.29259600000000002</v>
      </c>
      <c r="F70" s="70"/>
      <c r="G70" s="70"/>
    </row>
    <row r="71" spans="2:7" ht="16.5" x14ac:dyDescent="0.3">
      <c r="B71" s="69">
        <v>45901</v>
      </c>
      <c r="C71" s="72">
        <v>-3.4742329999999999</v>
      </c>
      <c r="D71" s="72">
        <v>-0.39047100000000001</v>
      </c>
      <c r="E71" s="72">
        <v>-0.23728199999999999</v>
      </c>
      <c r="F71" s="70"/>
      <c r="G71" s="70"/>
    </row>
    <row r="72" spans="2:7" ht="16.5" x14ac:dyDescent="0.3">
      <c r="B72" s="69">
        <v>45992</v>
      </c>
      <c r="C72" s="72">
        <v>-3.5543339999999999</v>
      </c>
      <c r="D72" s="72">
        <v>-0.31273299999999998</v>
      </c>
      <c r="E72" s="72">
        <v>-0.26536300000000002</v>
      </c>
      <c r="F72" s="70"/>
      <c r="G72" s="70"/>
    </row>
    <row r="73" spans="2:7" ht="16.5" x14ac:dyDescent="0.3">
      <c r="B73" s="69">
        <v>46082</v>
      </c>
      <c r="C73" s="73">
        <v>-3.6574680000000002</v>
      </c>
      <c r="D73" s="73">
        <v>-0.56074199999999996</v>
      </c>
      <c r="E73" s="73">
        <v>-0.145287</v>
      </c>
      <c r="F73" s="71"/>
      <c r="G73" s="70"/>
    </row>
    <row r="74" spans="2:7" ht="16.5" x14ac:dyDescent="0.3">
      <c r="B74" s="69">
        <v>46174</v>
      </c>
      <c r="C74" s="72">
        <v>-3.9547379999999999</v>
      </c>
      <c r="D74" s="72">
        <v>-0.80389500000000003</v>
      </c>
      <c r="E74" s="72">
        <v>-0.10098699999999999</v>
      </c>
      <c r="F74" s="70" t="s">
        <v>9</v>
      </c>
      <c r="G74" s="70"/>
    </row>
    <row r="75" spans="2:7" ht="16.5" x14ac:dyDescent="0.3">
      <c r="B75" s="69">
        <v>46266</v>
      </c>
      <c r="C75" s="72">
        <v>-4.1122579999999997</v>
      </c>
      <c r="D75" s="72">
        <v>-0.92411299999999996</v>
      </c>
      <c r="E75" s="72">
        <v>-7.6540999999999998E-2</v>
      </c>
      <c r="F75" s="70"/>
      <c r="G75" s="70"/>
    </row>
    <row r="76" spans="2:7" ht="16.5" x14ac:dyDescent="0.3">
      <c r="B76" s="69">
        <v>46357</v>
      </c>
      <c r="C76" s="72">
        <v>-4.0199100000000003</v>
      </c>
      <c r="D76" s="72">
        <v>-0.96926699999999999</v>
      </c>
      <c r="E76" s="72">
        <v>7.9459999999999999E-3</v>
      </c>
      <c r="F76" s="70"/>
      <c r="G76" s="70"/>
    </row>
    <row r="77" spans="2:7" ht="16.5" x14ac:dyDescent="0.3">
      <c r="B77" s="69">
        <v>46447</v>
      </c>
      <c r="C77" s="72">
        <v>-3.8402690000000002</v>
      </c>
      <c r="D77" s="72">
        <v>-0.93633599999999995</v>
      </c>
      <c r="E77" s="72">
        <v>0.16161600000000001</v>
      </c>
      <c r="F77" s="70"/>
      <c r="G77" s="70"/>
    </row>
    <row r="78" spans="2:7" ht="16.5" x14ac:dyDescent="0.3">
      <c r="B78" s="69">
        <v>46539</v>
      </c>
      <c r="C78" s="72">
        <v>-3.4665110000000001</v>
      </c>
      <c r="D78" s="72">
        <v>-0.85141</v>
      </c>
      <c r="E78" s="72">
        <v>0.452349</v>
      </c>
      <c r="F78" s="70"/>
      <c r="G78" s="70"/>
    </row>
    <row r="79" spans="2:7" ht="16.5" x14ac:dyDescent="0.3">
      <c r="B79" s="69">
        <v>46631</v>
      </c>
      <c r="C79" s="72">
        <v>-3.1714120000000001</v>
      </c>
      <c r="D79" s="72">
        <v>-0.78820800000000002</v>
      </c>
      <c r="E79" s="72">
        <v>0.67712399999999995</v>
      </c>
      <c r="F79" s="70"/>
      <c r="G79" s="70"/>
    </row>
    <row r="80" spans="2:7" ht="16.5" x14ac:dyDescent="0.3">
      <c r="B80" s="69">
        <v>46722</v>
      </c>
      <c r="C80" s="72">
        <v>-2.9712999999999998</v>
      </c>
      <c r="D80" s="72">
        <v>-0.75676900000000002</v>
      </c>
      <c r="E80" s="72">
        <v>0.83140999999999998</v>
      </c>
      <c r="F80" s="70"/>
      <c r="G80" s="70"/>
    </row>
    <row r="81" spans="2:7" ht="16.5" x14ac:dyDescent="0.3">
      <c r="B81" s="69">
        <v>46813</v>
      </c>
      <c r="C81" s="72">
        <v>-2.8365649999999998</v>
      </c>
      <c r="D81" s="72">
        <v>-0.74098600000000003</v>
      </c>
      <c r="E81" s="72">
        <v>0.93549400000000005</v>
      </c>
      <c r="F81" s="70"/>
      <c r="G81" s="70"/>
    </row>
    <row r="82" spans="2:7" ht="16.5" x14ac:dyDescent="0.3">
      <c r="B82" s="69">
        <v>46905</v>
      </c>
      <c r="C82" s="72">
        <v>-2.7478419999999999</v>
      </c>
      <c r="D82" s="72">
        <v>-0.74175000000000002</v>
      </c>
      <c r="E82" s="72">
        <v>1.0111019999999999</v>
      </c>
      <c r="F82" s="70"/>
      <c r="G82" s="70"/>
    </row>
    <row r="83" spans="2:7" ht="16.5" x14ac:dyDescent="0.3">
      <c r="B83" s="69">
        <v>46997</v>
      </c>
      <c r="C83" s="72">
        <v>-2.69008</v>
      </c>
      <c r="D83" s="72">
        <v>-0.75661299999999998</v>
      </c>
      <c r="E83" s="72">
        <v>1.0720890000000001</v>
      </c>
      <c r="F83" s="70"/>
      <c r="G83" s="70"/>
    </row>
    <row r="84" spans="2:7" ht="16.5" x14ac:dyDescent="0.3">
      <c r="B84" s="69">
        <v>47088</v>
      </c>
      <c r="C84" s="72">
        <v>-2.646115</v>
      </c>
      <c r="D84" s="72">
        <v>-0.78068899999999997</v>
      </c>
      <c r="E84" s="72">
        <v>1.1295230000000001</v>
      </c>
      <c r="F84" s="70"/>
      <c r="G84" s="70"/>
    </row>
    <row r="85" spans="2:7" ht="16.5" x14ac:dyDescent="0.3">
      <c r="B85" s="69">
        <v>47178</v>
      </c>
      <c r="C85" s="72">
        <v>-2.610455</v>
      </c>
      <c r="D85" s="72">
        <v>-0.81183000000000005</v>
      </c>
      <c r="E85" s="72">
        <v>1.1870970000000001</v>
      </c>
      <c r="F85" s="70"/>
      <c r="G85" s="70"/>
    </row>
    <row r="86" spans="2:7" ht="16.5" x14ac:dyDescent="0.3">
      <c r="B86" s="69">
        <v>47270</v>
      </c>
      <c r="C86" s="72">
        <v>-2.5844550000000002</v>
      </c>
      <c r="D86" s="72">
        <v>-0.84936500000000004</v>
      </c>
      <c r="E86" s="72">
        <v>1.2428490000000001</v>
      </c>
      <c r="F86" s="70"/>
      <c r="G86" s="70"/>
    </row>
    <row r="87" spans="2:7" ht="16.5" x14ac:dyDescent="0.3">
      <c r="B87" s="69">
        <v>47362</v>
      </c>
      <c r="C87" s="72">
        <v>-2.5638299999999998</v>
      </c>
      <c r="D87" s="72">
        <v>-0.88773599999999997</v>
      </c>
      <c r="E87" s="72">
        <v>1.296084</v>
      </c>
      <c r="F87" s="70"/>
      <c r="G87" s="70"/>
    </row>
    <row r="88" spans="2:7" ht="16.5" x14ac:dyDescent="0.3">
      <c r="B88" s="69">
        <v>47453</v>
      </c>
      <c r="C88" s="72">
        <v>-2.551126</v>
      </c>
      <c r="D88" s="72">
        <v>-0.92324200000000001</v>
      </c>
      <c r="E88" s="72">
        <v>1.339499</v>
      </c>
      <c r="F88" s="70"/>
      <c r="G88" s="70"/>
    </row>
    <row r="89" spans="2:7" ht="16.5" x14ac:dyDescent="0.3">
      <c r="B89" s="69">
        <v>47543</v>
      </c>
      <c r="C89" s="72">
        <v>-2.5385409999999999</v>
      </c>
      <c r="D89" s="72">
        <v>-0.95184899999999995</v>
      </c>
      <c r="E89" s="72">
        <v>1.3754949999999999</v>
      </c>
      <c r="F89" s="70"/>
      <c r="G89" s="70"/>
    </row>
    <row r="90" spans="2:7" ht="16.5" x14ac:dyDescent="0.3">
      <c r="B90" s="69">
        <v>47635</v>
      </c>
      <c r="C90" s="72">
        <v>-2.5217320000000001</v>
      </c>
      <c r="D90" s="72">
        <v>-0.97280699999999998</v>
      </c>
      <c r="E90" s="72">
        <v>1.406579</v>
      </c>
      <c r="F90" s="70"/>
      <c r="G90" s="70"/>
    </row>
    <row r="91" spans="2:7" ht="16.5" x14ac:dyDescent="0.3">
      <c r="B91" s="69">
        <v>47727</v>
      </c>
      <c r="C91" s="72">
        <v>-2.5020720000000001</v>
      </c>
      <c r="D91" s="72">
        <v>-0.98891799999999996</v>
      </c>
      <c r="E91" s="72">
        <v>1.4337249999999999</v>
      </c>
      <c r="F91" s="70"/>
      <c r="G91" s="70"/>
    </row>
    <row r="92" spans="2:7" ht="16.5" x14ac:dyDescent="0.3">
      <c r="B92" s="69">
        <v>47818</v>
      </c>
      <c r="C92" s="72">
        <v>-2.4798170000000002</v>
      </c>
      <c r="D92" s="72">
        <v>-1.0014959999999999</v>
      </c>
      <c r="E92" s="72">
        <v>1.458035</v>
      </c>
      <c r="F92" s="70"/>
      <c r="G92" s="70"/>
    </row>
    <row r="93" spans="2:7" ht="16.5" x14ac:dyDescent="0.3">
      <c r="B93" s="69">
        <v>47908</v>
      </c>
      <c r="C93" s="72">
        <v>-2.4555370000000001</v>
      </c>
      <c r="D93" s="72">
        <v>-1.0114190000000001</v>
      </c>
      <c r="E93" s="72">
        <v>1.480086</v>
      </c>
      <c r="F93" s="70"/>
      <c r="G93" s="70"/>
    </row>
    <row r="94" spans="2:7" ht="16.5" x14ac:dyDescent="0.3">
      <c r="B94" s="69">
        <v>48000</v>
      </c>
      <c r="C94" s="72">
        <v>-2.4300679999999999</v>
      </c>
      <c r="D94" s="72">
        <v>-1.019479</v>
      </c>
      <c r="E94" s="72">
        <v>1.500189</v>
      </c>
      <c r="F94" s="70"/>
      <c r="G94" s="70"/>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A59F8-84DA-44B3-9913-AC3DDC534374}">
  <dimension ref="B1:G94"/>
  <sheetViews>
    <sheetView showGridLines="0" workbookViewId="0">
      <selection activeCell="D78" sqref="D78"/>
    </sheetView>
  </sheetViews>
  <sheetFormatPr defaultRowHeight="14.25" x14ac:dyDescent="0.2"/>
  <cols>
    <col min="1" max="1" width="4.625" customWidth="1"/>
    <col min="3" max="4" width="15.625" customWidth="1"/>
  </cols>
  <sheetData>
    <row r="1" spans="2:7" ht="16.5" x14ac:dyDescent="0.3">
      <c r="B1" s="8" t="s">
        <v>483</v>
      </c>
      <c r="C1" s="9"/>
      <c r="D1" s="9"/>
      <c r="E1" s="9"/>
      <c r="F1" s="9"/>
      <c r="G1" s="9"/>
    </row>
    <row r="2" spans="2:7" ht="16.5" x14ac:dyDescent="0.3">
      <c r="B2" s="9" t="s">
        <v>207</v>
      </c>
      <c r="C2" s="9"/>
      <c r="D2" s="9"/>
      <c r="E2" s="9"/>
      <c r="F2" s="9"/>
      <c r="G2" s="9"/>
    </row>
    <row r="3" spans="2:7" ht="16.5" x14ac:dyDescent="0.3">
      <c r="B3" s="10"/>
      <c r="C3" s="10"/>
      <c r="D3" s="10"/>
      <c r="E3" s="10"/>
      <c r="F3" s="10"/>
      <c r="G3" s="10"/>
    </row>
    <row r="4" spans="2:7" ht="33" x14ac:dyDescent="0.3">
      <c r="B4" s="16"/>
      <c r="C4" s="28" t="s">
        <v>6</v>
      </c>
      <c r="D4" s="28" t="s">
        <v>7</v>
      </c>
      <c r="E4" s="16"/>
      <c r="F4" s="16"/>
      <c r="G4" s="16"/>
    </row>
    <row r="5" spans="2:7" ht="16.5" x14ac:dyDescent="0.3">
      <c r="B5" s="16"/>
      <c r="C5" s="29" t="s">
        <v>167</v>
      </c>
      <c r="D5" s="29" t="s">
        <v>167</v>
      </c>
      <c r="E5" s="16"/>
      <c r="F5" s="16"/>
      <c r="G5" s="16"/>
    </row>
    <row r="6" spans="2:7" ht="16.5" x14ac:dyDescent="0.3">
      <c r="B6" s="69">
        <v>39965</v>
      </c>
      <c r="C6" s="72">
        <v>966.22879999999998</v>
      </c>
      <c r="D6" s="72">
        <v>966.22879999999998</v>
      </c>
      <c r="E6" s="70"/>
      <c r="F6" s="70"/>
      <c r="G6" s="70"/>
    </row>
    <row r="7" spans="2:7" ht="16.5" x14ac:dyDescent="0.3">
      <c r="B7" s="69">
        <v>40057</v>
      </c>
      <c r="C7" s="72">
        <v>983.46010000000001</v>
      </c>
      <c r="D7" s="72">
        <v>983.46010000000001</v>
      </c>
      <c r="E7" s="70"/>
      <c r="F7" s="70"/>
      <c r="G7" s="70"/>
    </row>
    <row r="8" spans="2:7" ht="16.5" x14ac:dyDescent="0.3">
      <c r="B8" s="69">
        <v>40148</v>
      </c>
      <c r="C8" s="72">
        <v>1000</v>
      </c>
      <c r="D8" s="72">
        <v>1000</v>
      </c>
      <c r="E8" s="70"/>
      <c r="F8" s="70"/>
      <c r="G8" s="70"/>
    </row>
    <row r="9" spans="2:7" ht="16.5" x14ac:dyDescent="0.3">
      <c r="B9" s="69">
        <v>40238</v>
      </c>
      <c r="C9" s="72">
        <v>1034.472</v>
      </c>
      <c r="D9" s="72">
        <v>1034.472</v>
      </c>
      <c r="E9" s="70"/>
      <c r="F9" s="70"/>
      <c r="G9" s="70"/>
    </row>
    <row r="10" spans="2:7" ht="16.5" x14ac:dyDescent="0.3">
      <c r="B10" s="69">
        <v>40330</v>
      </c>
      <c r="C10" s="72">
        <v>1062.1110000000001</v>
      </c>
      <c r="D10" s="72">
        <v>1062.1110000000001</v>
      </c>
      <c r="E10" s="70"/>
      <c r="F10" s="70"/>
      <c r="G10" s="70"/>
    </row>
    <row r="11" spans="2:7" ht="16.5" x14ac:dyDescent="0.3">
      <c r="B11" s="69">
        <v>40422</v>
      </c>
      <c r="C11" s="72">
        <v>1058.7159999999999</v>
      </c>
      <c r="D11" s="72">
        <v>1058.7159999999999</v>
      </c>
      <c r="E11" s="70"/>
      <c r="F11" s="70"/>
      <c r="G11" s="70"/>
    </row>
    <row r="12" spans="2:7" ht="16.5" x14ac:dyDescent="0.3">
      <c r="B12" s="69">
        <v>40513</v>
      </c>
      <c r="C12" s="72">
        <v>1099.7860000000001</v>
      </c>
      <c r="D12" s="72">
        <v>1099.7860000000001</v>
      </c>
      <c r="E12" s="70"/>
      <c r="F12" s="70"/>
      <c r="G12" s="70"/>
    </row>
    <row r="13" spans="2:7" ht="16.5" x14ac:dyDescent="0.3">
      <c r="B13" s="69">
        <v>40603</v>
      </c>
      <c r="C13" s="72">
        <v>1077.328</v>
      </c>
      <c r="D13" s="72">
        <v>1077.328</v>
      </c>
      <c r="E13" s="70"/>
      <c r="F13" s="70"/>
      <c r="G13" s="70"/>
    </row>
    <row r="14" spans="2:7" ht="16.5" x14ac:dyDescent="0.3">
      <c r="B14" s="69">
        <v>40695</v>
      </c>
      <c r="C14" s="72">
        <v>1103.5170000000001</v>
      </c>
      <c r="D14" s="72">
        <v>1103.5170000000001</v>
      </c>
      <c r="E14" s="70"/>
      <c r="F14" s="70"/>
      <c r="G14" s="70"/>
    </row>
    <row r="15" spans="2:7" ht="16.5" x14ac:dyDescent="0.3">
      <c r="B15" s="69">
        <v>40787</v>
      </c>
      <c r="C15" s="72">
        <v>1105.8620000000001</v>
      </c>
      <c r="D15" s="72">
        <v>1105.8620000000001</v>
      </c>
      <c r="E15" s="70"/>
      <c r="F15" s="70"/>
      <c r="G15" s="70"/>
    </row>
    <row r="16" spans="2:7" ht="16.5" x14ac:dyDescent="0.3">
      <c r="B16" s="69">
        <v>40878</v>
      </c>
      <c r="C16" s="72">
        <v>1093.143</v>
      </c>
      <c r="D16" s="72">
        <v>1093.143</v>
      </c>
      <c r="E16" s="70"/>
      <c r="F16" s="70"/>
      <c r="G16" s="70"/>
    </row>
    <row r="17" spans="2:7" ht="16.5" x14ac:dyDescent="0.3">
      <c r="B17" s="69">
        <v>40969</v>
      </c>
      <c r="C17" s="72">
        <v>1065.3520000000001</v>
      </c>
      <c r="D17" s="72">
        <v>1065.3520000000001</v>
      </c>
      <c r="E17" s="70"/>
      <c r="F17" s="70"/>
      <c r="G17" s="70"/>
    </row>
    <row r="18" spans="2:7" ht="16.5" x14ac:dyDescent="0.3">
      <c r="B18" s="69">
        <v>41061</v>
      </c>
      <c r="C18" s="72">
        <v>1052.9749999999999</v>
      </c>
      <c r="D18" s="72">
        <v>1052.9749999999999</v>
      </c>
      <c r="E18" s="70"/>
      <c r="F18" s="70"/>
      <c r="G18" s="70"/>
    </row>
    <row r="19" spans="2:7" ht="16.5" x14ac:dyDescent="0.3">
      <c r="B19" s="69">
        <v>41153</v>
      </c>
      <c r="C19" s="72">
        <v>1040.345</v>
      </c>
      <c r="D19" s="72">
        <v>1040.345</v>
      </c>
      <c r="E19" s="70"/>
      <c r="F19" s="70"/>
      <c r="G19" s="70"/>
    </row>
    <row r="20" spans="2:7" ht="16.5" x14ac:dyDescent="0.3">
      <c r="B20" s="69">
        <v>41244</v>
      </c>
      <c r="C20" s="72">
        <v>1030.5</v>
      </c>
      <c r="D20" s="72">
        <v>1030.5</v>
      </c>
      <c r="E20" s="70"/>
      <c r="F20" s="70"/>
      <c r="G20" s="70"/>
    </row>
    <row r="21" spans="2:7" ht="16.5" x14ac:dyDescent="0.3">
      <c r="B21" s="69">
        <v>41334</v>
      </c>
      <c r="C21" s="72">
        <v>1053.82</v>
      </c>
      <c r="D21" s="72">
        <v>1053.752</v>
      </c>
      <c r="E21" s="70"/>
      <c r="F21" s="70"/>
      <c r="G21" s="70"/>
    </row>
    <row r="22" spans="2:7" ht="16.5" x14ac:dyDescent="0.3">
      <c r="B22" s="69">
        <v>41426</v>
      </c>
      <c r="C22" s="72">
        <v>1088.479</v>
      </c>
      <c r="D22" s="72">
        <v>1088.479</v>
      </c>
      <c r="E22" s="70"/>
      <c r="F22" s="70"/>
      <c r="G22" s="70"/>
    </row>
    <row r="23" spans="2:7" ht="16.5" x14ac:dyDescent="0.3">
      <c r="B23" s="69">
        <v>41518</v>
      </c>
      <c r="C23" s="72">
        <v>1142.18</v>
      </c>
      <c r="D23" s="72">
        <v>1142.18</v>
      </c>
      <c r="E23" s="70"/>
      <c r="F23" s="70"/>
      <c r="G23" s="70"/>
    </row>
    <row r="24" spans="2:7" ht="16.5" x14ac:dyDescent="0.3">
      <c r="B24" s="69">
        <v>41609</v>
      </c>
      <c r="C24" s="72">
        <v>1223.5650000000001</v>
      </c>
      <c r="D24" s="72">
        <v>1223.5650000000001</v>
      </c>
      <c r="E24" s="70"/>
      <c r="F24" s="70"/>
      <c r="G24" s="70"/>
    </row>
    <row r="25" spans="2:7" ht="16.5" x14ac:dyDescent="0.3">
      <c r="B25" s="69">
        <v>41699</v>
      </c>
      <c r="C25" s="72">
        <v>1204.047</v>
      </c>
      <c r="D25" s="72">
        <v>1204.047</v>
      </c>
      <c r="E25" s="70"/>
      <c r="F25" s="70"/>
      <c r="G25" s="70"/>
    </row>
    <row r="26" spans="2:7" ht="16.5" x14ac:dyDescent="0.3">
      <c r="B26" s="69">
        <v>41791</v>
      </c>
      <c r="C26" s="72">
        <v>1205.1859999999999</v>
      </c>
      <c r="D26" s="72">
        <v>1205.1859999999999</v>
      </c>
      <c r="E26" s="70"/>
      <c r="F26" s="70"/>
      <c r="G26" s="70"/>
    </row>
    <row r="27" spans="2:7" ht="16.5" x14ac:dyDescent="0.3">
      <c r="B27" s="69">
        <v>41883</v>
      </c>
      <c r="C27" s="72">
        <v>1176.7170000000001</v>
      </c>
      <c r="D27" s="72">
        <v>1176.7170000000001</v>
      </c>
      <c r="E27" s="70"/>
      <c r="F27" s="70"/>
      <c r="G27" s="70"/>
    </row>
    <row r="28" spans="2:7" ht="16.5" x14ac:dyDescent="0.3">
      <c r="B28" s="69">
        <v>41974</v>
      </c>
      <c r="C28" s="72">
        <v>1135.489</v>
      </c>
      <c r="D28" s="72">
        <v>1135.489</v>
      </c>
      <c r="E28" s="70"/>
      <c r="F28" s="70"/>
      <c r="G28" s="70"/>
    </row>
    <row r="29" spans="2:7" ht="16.5" x14ac:dyDescent="0.3">
      <c r="B29" s="69">
        <v>42064</v>
      </c>
      <c r="C29" s="72">
        <v>1146.3869999999999</v>
      </c>
      <c r="D29" s="72">
        <v>1146.3869999999999</v>
      </c>
      <c r="E29" s="70"/>
      <c r="F29" s="70"/>
      <c r="G29" s="70"/>
    </row>
    <row r="30" spans="2:7" ht="16.5" x14ac:dyDescent="0.3">
      <c r="B30" s="69">
        <v>42156</v>
      </c>
      <c r="C30" s="72">
        <v>1159.806</v>
      </c>
      <c r="D30" s="72">
        <v>1159.806</v>
      </c>
      <c r="E30" s="70"/>
      <c r="F30" s="70"/>
      <c r="G30" s="70"/>
    </row>
    <row r="31" spans="2:7" ht="16.5" x14ac:dyDescent="0.3">
      <c r="B31" s="69">
        <v>42248</v>
      </c>
      <c r="C31" s="72">
        <v>1135.412</v>
      </c>
      <c r="D31" s="72">
        <v>1135.412</v>
      </c>
      <c r="E31" s="70"/>
      <c r="F31" s="70"/>
      <c r="G31" s="70"/>
    </row>
    <row r="32" spans="2:7" ht="16.5" x14ac:dyDescent="0.3">
      <c r="B32" s="69">
        <v>42339</v>
      </c>
      <c r="C32" s="72">
        <v>1100.4290000000001</v>
      </c>
      <c r="D32" s="72">
        <v>1100.4290000000001</v>
      </c>
      <c r="E32" s="70"/>
      <c r="F32" s="70"/>
      <c r="G32" s="70"/>
    </row>
    <row r="33" spans="2:7" ht="16.5" x14ac:dyDescent="0.3">
      <c r="B33" s="69">
        <v>42430</v>
      </c>
      <c r="C33" s="72">
        <v>1149.0029999999999</v>
      </c>
      <c r="D33" s="72">
        <v>1149.0029999999999</v>
      </c>
      <c r="E33" s="70"/>
      <c r="F33" s="70"/>
      <c r="G33" s="70"/>
    </row>
    <row r="34" spans="2:7" ht="16.5" x14ac:dyDescent="0.3">
      <c r="B34" s="69">
        <v>42522</v>
      </c>
      <c r="C34" s="72">
        <v>1133.684</v>
      </c>
      <c r="D34" s="72">
        <v>1133.684</v>
      </c>
      <c r="E34" s="70"/>
      <c r="F34" s="70"/>
      <c r="G34" s="70"/>
    </row>
    <row r="35" spans="2:7" ht="16.5" x14ac:dyDescent="0.3">
      <c r="B35" s="69">
        <v>42614</v>
      </c>
      <c r="C35" s="72">
        <v>1144.6020000000001</v>
      </c>
      <c r="D35" s="72">
        <v>1144.6020000000001</v>
      </c>
      <c r="E35" s="70"/>
      <c r="F35" s="70"/>
      <c r="G35" s="70"/>
    </row>
    <row r="36" spans="2:7" ht="16.5" x14ac:dyDescent="0.3">
      <c r="B36" s="69">
        <v>42705</v>
      </c>
      <c r="C36" s="72">
        <v>1179.5450000000001</v>
      </c>
      <c r="D36" s="72">
        <v>1179.5450000000001</v>
      </c>
      <c r="E36" s="70"/>
      <c r="F36" s="70"/>
      <c r="G36" s="70"/>
    </row>
    <row r="37" spans="2:7" ht="16.5" x14ac:dyDescent="0.3">
      <c r="B37" s="69">
        <v>42795</v>
      </c>
      <c r="C37" s="72">
        <v>1182.8389999999999</v>
      </c>
      <c r="D37" s="72">
        <v>1182.8389999999999</v>
      </c>
      <c r="E37" s="70"/>
      <c r="F37" s="70"/>
      <c r="G37" s="70"/>
    </row>
    <row r="38" spans="2:7" ht="16.5" x14ac:dyDescent="0.3">
      <c r="B38" s="69">
        <v>42887</v>
      </c>
      <c r="C38" s="72">
        <v>1189.721</v>
      </c>
      <c r="D38" s="72">
        <v>1189.721</v>
      </c>
      <c r="E38" s="70"/>
      <c r="F38" s="70"/>
      <c r="G38" s="70"/>
    </row>
    <row r="39" spans="2:7" ht="16.5" x14ac:dyDescent="0.3">
      <c r="B39" s="69">
        <v>42979</v>
      </c>
      <c r="C39" s="72">
        <v>1223.232</v>
      </c>
      <c r="D39" s="72">
        <v>1223.232</v>
      </c>
      <c r="E39" s="70"/>
      <c r="F39" s="70"/>
      <c r="G39" s="70"/>
    </row>
    <row r="40" spans="2:7" ht="16.5" x14ac:dyDescent="0.3">
      <c r="B40" s="69">
        <v>43070</v>
      </c>
      <c r="C40" s="72">
        <v>1232.26</v>
      </c>
      <c r="D40" s="72">
        <v>1232.26</v>
      </c>
      <c r="E40" s="70"/>
      <c r="F40" s="70"/>
      <c r="G40" s="70"/>
    </row>
    <row r="41" spans="2:7" ht="16.5" x14ac:dyDescent="0.3">
      <c r="B41" s="69">
        <v>43160</v>
      </c>
      <c r="C41" s="72">
        <v>1203.3620000000001</v>
      </c>
      <c r="D41" s="72">
        <v>1203.3620000000001</v>
      </c>
      <c r="E41" s="70"/>
      <c r="F41" s="70"/>
      <c r="G41" s="70"/>
    </row>
    <row r="42" spans="2:7" ht="16.5" x14ac:dyDescent="0.3">
      <c r="B42" s="69">
        <v>43252</v>
      </c>
      <c r="C42" s="72">
        <v>1200.71</v>
      </c>
      <c r="D42" s="72">
        <v>1200.655</v>
      </c>
      <c r="E42" s="70"/>
      <c r="F42" s="70"/>
      <c r="G42" s="70"/>
    </row>
    <row r="43" spans="2:7" ht="16.5" x14ac:dyDescent="0.3">
      <c r="B43" s="69">
        <v>43344</v>
      </c>
      <c r="C43" s="72">
        <v>1205.3810000000001</v>
      </c>
      <c r="D43" s="72">
        <v>1205.3800000000001</v>
      </c>
      <c r="E43" s="70"/>
      <c r="F43" s="70"/>
      <c r="G43" s="70"/>
    </row>
    <row r="44" spans="2:7" ht="16.5" x14ac:dyDescent="0.3">
      <c r="B44" s="69">
        <v>43435</v>
      </c>
      <c r="C44" s="72">
        <v>1171.472</v>
      </c>
      <c r="D44" s="72">
        <v>1171.472</v>
      </c>
      <c r="E44" s="70"/>
      <c r="F44" s="70"/>
      <c r="G44" s="70"/>
    </row>
    <row r="45" spans="2:7" ht="16.5" x14ac:dyDescent="0.3">
      <c r="B45" s="69">
        <v>43525</v>
      </c>
      <c r="C45" s="72">
        <v>1170.2909999999999</v>
      </c>
      <c r="D45" s="72">
        <v>1170.1859999999999</v>
      </c>
      <c r="E45" s="70"/>
      <c r="F45" s="70"/>
      <c r="G45" s="70"/>
    </row>
    <row r="46" spans="2:7" ht="16.5" x14ac:dyDescent="0.3">
      <c r="B46" s="69">
        <v>43617</v>
      </c>
      <c r="C46" s="72">
        <v>1186.4290000000001</v>
      </c>
      <c r="D46" s="72">
        <v>1186.4290000000001</v>
      </c>
      <c r="E46" s="70"/>
      <c r="F46" s="70"/>
      <c r="G46" s="70"/>
    </row>
    <row r="47" spans="2:7" ht="16.5" x14ac:dyDescent="0.3">
      <c r="B47" s="69">
        <v>43709</v>
      </c>
      <c r="C47" s="72">
        <v>1213.1120000000001</v>
      </c>
      <c r="D47" s="72">
        <v>1213.1610000000001</v>
      </c>
      <c r="E47" s="70"/>
      <c r="F47" s="70"/>
      <c r="G47" s="70"/>
    </row>
    <row r="48" spans="2:7" ht="16.5" x14ac:dyDescent="0.3">
      <c r="B48" s="69">
        <v>43800</v>
      </c>
      <c r="C48" s="72">
        <v>1226.9760000000001</v>
      </c>
      <c r="D48" s="72">
        <v>1227.03</v>
      </c>
      <c r="E48" s="70"/>
      <c r="F48" s="70"/>
      <c r="G48" s="70"/>
    </row>
    <row r="49" spans="2:7" ht="16.5" x14ac:dyDescent="0.3">
      <c r="B49" s="69">
        <v>43891</v>
      </c>
      <c r="C49" s="72">
        <v>1222.7349999999999</v>
      </c>
      <c r="D49" s="72">
        <v>1222.6310000000001</v>
      </c>
      <c r="E49" s="70"/>
      <c r="F49" s="70"/>
      <c r="G49" s="70"/>
    </row>
    <row r="50" spans="2:7" ht="16.5" x14ac:dyDescent="0.3">
      <c r="B50" s="69">
        <v>43983</v>
      </c>
      <c r="C50" s="72">
        <v>1214.2729999999999</v>
      </c>
      <c r="D50" s="72">
        <v>1213.9829999999999</v>
      </c>
      <c r="E50" s="70"/>
      <c r="F50" s="70"/>
      <c r="G50" s="70"/>
    </row>
    <row r="51" spans="2:7" ht="16.5" x14ac:dyDescent="0.3">
      <c r="B51" s="69">
        <v>44075</v>
      </c>
      <c r="C51" s="72">
        <v>1220.6690000000001</v>
      </c>
      <c r="D51" s="72">
        <v>1221.2460000000001</v>
      </c>
      <c r="E51" s="70"/>
      <c r="F51" s="70"/>
      <c r="G51" s="70"/>
    </row>
    <row r="52" spans="2:7" ht="16.5" x14ac:dyDescent="0.3">
      <c r="B52" s="69">
        <v>44166</v>
      </c>
      <c r="C52" s="72">
        <v>1209.0360000000001</v>
      </c>
      <c r="D52" s="72">
        <v>1208.7760000000001</v>
      </c>
      <c r="E52" s="70"/>
      <c r="F52" s="70"/>
      <c r="G52" s="70"/>
    </row>
    <row r="53" spans="2:7" ht="16.5" x14ac:dyDescent="0.3">
      <c r="B53" s="69">
        <v>44256</v>
      </c>
      <c r="C53" s="72">
        <v>1182.0609999999999</v>
      </c>
      <c r="D53" s="72">
        <v>1181.7049999999999</v>
      </c>
      <c r="E53" s="70"/>
      <c r="F53" s="70"/>
      <c r="G53" s="70"/>
    </row>
    <row r="54" spans="2:7" ht="16.5" x14ac:dyDescent="0.3">
      <c r="B54" s="69">
        <v>44348</v>
      </c>
      <c r="C54" s="72">
        <v>1206.78</v>
      </c>
      <c r="D54" s="72">
        <v>1206.289</v>
      </c>
      <c r="E54" s="70"/>
      <c r="F54" s="70"/>
      <c r="G54" s="70"/>
    </row>
    <row r="55" spans="2:7" ht="16.5" x14ac:dyDescent="0.3">
      <c r="B55" s="69">
        <v>44440</v>
      </c>
      <c r="C55" s="72">
        <v>1227.3440000000001</v>
      </c>
      <c r="D55" s="72">
        <v>1228.4849999999999</v>
      </c>
      <c r="E55" s="70"/>
      <c r="F55" s="70"/>
      <c r="G55" s="70"/>
    </row>
    <row r="56" spans="2:7" ht="16.5" x14ac:dyDescent="0.3">
      <c r="B56" s="69">
        <v>44531</v>
      </c>
      <c r="C56" s="72">
        <v>1209.0440000000001</v>
      </c>
      <c r="D56" s="72">
        <v>1208.5050000000001</v>
      </c>
      <c r="E56" s="70"/>
      <c r="F56" s="70"/>
      <c r="G56" s="70"/>
    </row>
    <row r="57" spans="2:7" ht="16.5" x14ac:dyDescent="0.3">
      <c r="B57" s="69">
        <v>44621</v>
      </c>
      <c r="C57" s="72">
        <v>1201.385</v>
      </c>
      <c r="D57" s="72">
        <v>1200.9280000000001</v>
      </c>
      <c r="E57" s="70"/>
      <c r="F57" s="70"/>
      <c r="G57" s="70"/>
    </row>
    <row r="58" spans="2:7" ht="16.5" x14ac:dyDescent="0.3">
      <c r="B58" s="69">
        <v>44713</v>
      </c>
      <c r="C58" s="72">
        <v>1181.404</v>
      </c>
      <c r="D58" s="72">
        <v>1180.6120000000001</v>
      </c>
      <c r="E58" s="70"/>
      <c r="F58" s="70"/>
      <c r="G58" s="70"/>
    </row>
    <row r="59" spans="2:7" ht="16.5" x14ac:dyDescent="0.3">
      <c r="B59" s="69">
        <v>44805</v>
      </c>
      <c r="C59" s="72">
        <v>1155.174</v>
      </c>
      <c r="D59" s="72">
        <v>1156.731</v>
      </c>
      <c r="E59" s="70"/>
      <c r="F59" s="70"/>
      <c r="G59" s="70"/>
    </row>
    <row r="60" spans="2:7" ht="16.5" x14ac:dyDescent="0.3">
      <c r="B60" s="69">
        <v>44896</v>
      </c>
      <c r="C60" s="72">
        <v>1138.856</v>
      </c>
      <c r="D60" s="72">
        <v>1138.4570000000001</v>
      </c>
      <c r="E60" s="70"/>
      <c r="F60" s="70"/>
      <c r="G60" s="70"/>
    </row>
    <row r="61" spans="2:7" ht="16.5" x14ac:dyDescent="0.3">
      <c r="B61" s="69">
        <v>44986</v>
      </c>
      <c r="C61" s="72">
        <v>1124.43</v>
      </c>
      <c r="D61" s="72">
        <v>1123.5450000000001</v>
      </c>
      <c r="E61" s="70"/>
      <c r="F61" s="70"/>
      <c r="G61" s="70"/>
    </row>
    <row r="62" spans="2:7" ht="16.5" x14ac:dyDescent="0.3">
      <c r="B62" s="69">
        <v>45078</v>
      </c>
      <c r="C62" s="72">
        <v>1141.0170000000001</v>
      </c>
      <c r="D62" s="72">
        <v>1140.5260000000001</v>
      </c>
      <c r="E62" s="70"/>
      <c r="F62" s="70"/>
      <c r="G62" s="70"/>
    </row>
    <row r="63" spans="2:7" ht="16.5" x14ac:dyDescent="0.3">
      <c r="B63" s="69">
        <v>45170</v>
      </c>
      <c r="C63" s="72">
        <v>1165.875</v>
      </c>
      <c r="D63" s="72">
        <v>1167.4960000000001</v>
      </c>
      <c r="E63" s="70"/>
      <c r="F63" s="70"/>
      <c r="G63" s="70"/>
    </row>
    <row r="64" spans="2:7" ht="16.5" x14ac:dyDescent="0.3">
      <c r="B64" s="69">
        <v>45261</v>
      </c>
      <c r="C64" s="72">
        <v>1101.0039999999999</v>
      </c>
      <c r="D64" s="72">
        <v>1100.922</v>
      </c>
      <c r="E64" s="70"/>
      <c r="F64" s="70"/>
      <c r="G64" s="70"/>
    </row>
    <row r="65" spans="2:7" ht="16.5" x14ac:dyDescent="0.3">
      <c r="B65" s="69">
        <v>45352</v>
      </c>
      <c r="C65" s="72">
        <v>1149.9860000000001</v>
      </c>
      <c r="D65" s="72">
        <v>1148.2349999999999</v>
      </c>
      <c r="E65" s="70"/>
      <c r="F65" s="70"/>
      <c r="G65" s="70"/>
    </row>
    <row r="66" spans="2:7" ht="16.5" x14ac:dyDescent="0.3">
      <c r="B66" s="69">
        <v>45444</v>
      </c>
      <c r="C66" s="72">
        <v>1144.942</v>
      </c>
      <c r="D66" s="72">
        <v>1144.952</v>
      </c>
      <c r="E66" s="70"/>
      <c r="F66" s="70"/>
      <c r="G66" s="70"/>
    </row>
    <row r="67" spans="2:7" ht="16.5" x14ac:dyDescent="0.3">
      <c r="B67" s="69">
        <v>45536</v>
      </c>
      <c r="C67" s="72">
        <v>1173.93</v>
      </c>
      <c r="D67" s="72">
        <v>1175.748</v>
      </c>
      <c r="E67" s="70"/>
      <c r="F67" s="70"/>
      <c r="G67" s="70"/>
    </row>
    <row r="68" spans="2:7" ht="16.5" x14ac:dyDescent="0.3">
      <c r="B68" s="69">
        <v>45627</v>
      </c>
      <c r="C68" s="72">
        <v>1198.991</v>
      </c>
      <c r="D68" s="72">
        <v>1199.277</v>
      </c>
      <c r="E68" s="70"/>
      <c r="F68" s="70"/>
      <c r="G68" s="70"/>
    </row>
    <row r="69" spans="2:7" ht="16.5" x14ac:dyDescent="0.3">
      <c r="B69" s="69">
        <v>45717</v>
      </c>
      <c r="C69" s="72">
        <v>1195.981</v>
      </c>
      <c r="D69" s="72">
        <v>1193.4939999999999</v>
      </c>
      <c r="E69" s="70"/>
      <c r="F69" s="70"/>
      <c r="G69" s="70"/>
    </row>
    <row r="70" spans="2:7" ht="16.5" x14ac:dyDescent="0.3">
      <c r="B70" s="69">
        <v>45809</v>
      </c>
      <c r="C70" s="72">
        <v>1243.201</v>
      </c>
      <c r="D70" s="72">
        <v>1243.1869999999999</v>
      </c>
      <c r="E70" s="70"/>
      <c r="F70" s="70"/>
      <c r="G70" s="70"/>
    </row>
    <row r="71" spans="2:7" ht="16.5" x14ac:dyDescent="0.3">
      <c r="B71" s="69">
        <v>45901</v>
      </c>
      <c r="C71" s="72">
        <v>1234.201</v>
      </c>
      <c r="D71" s="72">
        <v>1237.1010000000001</v>
      </c>
      <c r="E71" s="70"/>
      <c r="F71" s="70"/>
      <c r="G71" s="70"/>
    </row>
    <row r="72" spans="2:7" ht="16.5" x14ac:dyDescent="0.3">
      <c r="B72" s="69">
        <v>45992</v>
      </c>
      <c r="C72" s="72">
        <v>1239.395</v>
      </c>
      <c r="D72" s="72">
        <v>1241.0329999999999</v>
      </c>
      <c r="E72" s="70"/>
      <c r="F72" s="70"/>
      <c r="G72" s="70"/>
    </row>
    <row r="73" spans="2:7" ht="16.5" x14ac:dyDescent="0.3">
      <c r="B73" s="69">
        <v>46082</v>
      </c>
      <c r="C73" s="73">
        <v>1220.1189999999999</v>
      </c>
      <c r="D73" s="73">
        <v>1210.2139999999999</v>
      </c>
      <c r="E73" s="71"/>
      <c r="F73" s="70"/>
      <c r="G73" s="70"/>
    </row>
    <row r="74" spans="2:7" ht="16.5" x14ac:dyDescent="0.3">
      <c r="B74" s="69">
        <v>46174</v>
      </c>
      <c r="C74" s="72">
        <v>1155.162</v>
      </c>
      <c r="D74" s="72">
        <v>1153.2809999999999</v>
      </c>
      <c r="E74" s="70" t="s">
        <v>9</v>
      </c>
      <c r="F74" s="70"/>
      <c r="G74" s="70"/>
    </row>
    <row r="75" spans="2:7" ht="16.5" x14ac:dyDescent="0.3">
      <c r="B75" s="69">
        <v>46266</v>
      </c>
      <c r="C75" s="72">
        <v>1173.1780000000001</v>
      </c>
      <c r="D75" s="72">
        <v>1175.3440000000001</v>
      </c>
      <c r="E75" s="70"/>
      <c r="F75" s="70"/>
      <c r="G75" s="70"/>
    </row>
    <row r="76" spans="2:7" ht="16.5" x14ac:dyDescent="0.3">
      <c r="B76" s="69">
        <v>46357</v>
      </c>
      <c r="C76" s="72">
        <v>1194.1389999999999</v>
      </c>
      <c r="D76" s="72">
        <v>1197.8409999999999</v>
      </c>
      <c r="E76" s="70"/>
      <c r="F76" s="70"/>
      <c r="G76" s="70"/>
    </row>
    <row r="77" spans="2:7" ht="16.5" x14ac:dyDescent="0.3">
      <c r="B77" s="69">
        <v>46447</v>
      </c>
      <c r="C77" s="72">
        <v>1211.307</v>
      </c>
      <c r="D77" s="72">
        <v>1212.3969999999999</v>
      </c>
      <c r="E77" s="70"/>
      <c r="F77" s="70"/>
      <c r="G77" s="70"/>
    </row>
    <row r="78" spans="2:7" ht="16.5" x14ac:dyDescent="0.3">
      <c r="B78" s="69">
        <v>46539</v>
      </c>
      <c r="C78" s="72">
        <v>1227.338</v>
      </c>
      <c r="D78" s="72">
        <v>1226.2940000000001</v>
      </c>
      <c r="E78" s="70"/>
      <c r="F78" s="70"/>
      <c r="G78" s="70"/>
    </row>
    <row r="79" spans="2:7" ht="16.5" x14ac:dyDescent="0.3">
      <c r="B79" s="69">
        <v>46631</v>
      </c>
      <c r="C79" s="72">
        <v>1241.297</v>
      </c>
      <c r="D79" s="72">
        <v>1235.6310000000001</v>
      </c>
      <c r="E79" s="70"/>
      <c r="F79" s="70"/>
      <c r="G79" s="70"/>
    </row>
    <row r="80" spans="2:7" ht="16.5" x14ac:dyDescent="0.3">
      <c r="B80" s="69">
        <v>46722</v>
      </c>
      <c r="C80" s="72">
        <v>1251.019</v>
      </c>
      <c r="D80" s="72">
        <v>1243.269</v>
      </c>
      <c r="E80" s="70"/>
      <c r="F80" s="70"/>
      <c r="G80" s="70"/>
    </row>
    <row r="81" spans="2:7" ht="16.5" x14ac:dyDescent="0.3">
      <c r="B81" s="69">
        <v>46813</v>
      </c>
      <c r="C81" s="72">
        <v>1257.1289999999999</v>
      </c>
      <c r="D81" s="72">
        <v>1250.1590000000001</v>
      </c>
      <c r="E81" s="70"/>
      <c r="F81" s="70"/>
      <c r="G81" s="70"/>
    </row>
    <row r="82" spans="2:7" ht="16.5" x14ac:dyDescent="0.3">
      <c r="B82" s="69">
        <v>46905</v>
      </c>
      <c r="C82" s="72">
        <v>1261.2049999999999</v>
      </c>
      <c r="D82" s="72">
        <v>1257.722</v>
      </c>
      <c r="E82" s="70"/>
      <c r="F82" s="70"/>
      <c r="G82" s="70"/>
    </row>
    <row r="83" spans="2:7" ht="16.5" x14ac:dyDescent="0.3">
      <c r="B83" s="69">
        <v>46997</v>
      </c>
      <c r="C83" s="72">
        <v>1263.97</v>
      </c>
      <c r="D83" s="72">
        <v>1263.0809999999999</v>
      </c>
      <c r="E83" s="70"/>
      <c r="F83" s="70"/>
      <c r="G83" s="70"/>
    </row>
    <row r="84" spans="2:7" ht="16.5" x14ac:dyDescent="0.3">
      <c r="B84" s="69">
        <v>47088</v>
      </c>
      <c r="C84" s="72">
        <v>1266.3150000000001</v>
      </c>
      <c r="D84" s="72">
        <v>1266.7650000000001</v>
      </c>
      <c r="E84" s="70"/>
      <c r="F84" s="70"/>
      <c r="G84" s="70"/>
    </row>
    <row r="85" spans="2:7" ht="16.5" x14ac:dyDescent="0.3">
      <c r="B85" s="69">
        <v>47178</v>
      </c>
      <c r="C85" s="72">
        <v>1268.3019999999999</v>
      </c>
      <c r="D85" s="72">
        <v>1269.472</v>
      </c>
      <c r="E85" s="70"/>
      <c r="F85" s="70"/>
      <c r="G85" s="70"/>
    </row>
    <row r="86" spans="2:7" ht="16.5" x14ac:dyDescent="0.3">
      <c r="B86" s="69">
        <v>47270</v>
      </c>
      <c r="C86" s="72">
        <v>1269.905</v>
      </c>
      <c r="D86" s="72">
        <v>1271.539</v>
      </c>
      <c r="E86" s="70"/>
      <c r="F86" s="70"/>
      <c r="G86" s="70"/>
    </row>
    <row r="87" spans="2:7" ht="16.5" x14ac:dyDescent="0.3">
      <c r="B87" s="69">
        <v>47362</v>
      </c>
      <c r="C87" s="72">
        <v>1271.2360000000001</v>
      </c>
      <c r="D87" s="72">
        <v>1273.1410000000001</v>
      </c>
      <c r="E87" s="70"/>
      <c r="F87" s="70"/>
      <c r="G87" s="70"/>
    </row>
    <row r="88" spans="2:7" ht="16.5" x14ac:dyDescent="0.3">
      <c r="B88" s="69">
        <v>47453</v>
      </c>
      <c r="C88" s="72">
        <v>1272.354</v>
      </c>
      <c r="D88" s="72">
        <v>1274.4369999999999</v>
      </c>
      <c r="E88" s="70"/>
      <c r="F88" s="70"/>
      <c r="G88" s="70"/>
    </row>
    <row r="89" spans="2:7" ht="16.5" x14ac:dyDescent="0.3">
      <c r="B89" s="69">
        <v>47543</v>
      </c>
      <c r="C89" s="72">
        <v>1273.3040000000001</v>
      </c>
      <c r="D89" s="72">
        <v>1275.492</v>
      </c>
      <c r="E89" s="70"/>
      <c r="F89" s="70"/>
      <c r="G89" s="70"/>
    </row>
    <row r="90" spans="2:7" ht="16.5" x14ac:dyDescent="0.3">
      <c r="B90" s="69">
        <v>47635</v>
      </c>
      <c r="C90" s="72">
        <v>1274.1199999999999</v>
      </c>
      <c r="D90" s="72">
        <v>1276.3920000000001</v>
      </c>
      <c r="E90" s="70"/>
      <c r="F90" s="70"/>
      <c r="G90" s="70"/>
    </row>
    <row r="91" spans="2:7" ht="16.5" x14ac:dyDescent="0.3">
      <c r="B91" s="69">
        <v>47727</v>
      </c>
      <c r="C91" s="72">
        <v>1274.828</v>
      </c>
      <c r="D91" s="72"/>
      <c r="E91" s="70"/>
      <c r="F91" s="70"/>
      <c r="G91" s="70"/>
    </row>
    <row r="92" spans="2:7" ht="16.5" x14ac:dyDescent="0.3">
      <c r="B92" s="69">
        <v>47818</v>
      </c>
      <c r="C92" s="72">
        <v>1275.4390000000001</v>
      </c>
      <c r="D92" s="72"/>
      <c r="E92" s="70"/>
      <c r="F92" s="70"/>
      <c r="G92" s="70"/>
    </row>
    <row r="93" spans="2:7" ht="16.5" x14ac:dyDescent="0.3">
      <c r="B93" s="69">
        <v>47908</v>
      </c>
      <c r="C93" s="72">
        <v>1275.97</v>
      </c>
      <c r="D93" s="72"/>
      <c r="E93" s="70"/>
      <c r="F93" s="70"/>
      <c r="G93" s="70"/>
    </row>
    <row r="94" spans="2:7" ht="16.5" x14ac:dyDescent="0.3">
      <c r="B94" s="69">
        <v>48000</v>
      </c>
      <c r="C94" s="72">
        <v>1276.434</v>
      </c>
      <c r="D94" s="72"/>
      <c r="E94" s="70"/>
      <c r="F94" s="70"/>
      <c r="G94" s="70"/>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C53E0-F631-479C-AF4B-8FECEC60B717}">
  <sheetPr codeName="Sheet19"/>
  <dimension ref="B1:G46"/>
  <sheetViews>
    <sheetView showGridLines="0" workbookViewId="0">
      <selection activeCell="I24" sqref="I24"/>
    </sheetView>
  </sheetViews>
  <sheetFormatPr defaultColWidth="8.625" defaultRowHeight="16.5" x14ac:dyDescent="0.3"/>
  <cols>
    <col min="1" max="1" width="4.625" style="10" customWidth="1"/>
    <col min="2" max="2" width="8.625" style="10"/>
    <col min="3" max="5" width="15.625" style="10" customWidth="1"/>
    <col min="6" max="16384" width="8.625" style="10"/>
  </cols>
  <sheetData>
    <row r="1" spans="2:7" x14ac:dyDescent="0.3">
      <c r="B1" s="8" t="s">
        <v>643</v>
      </c>
      <c r="C1" s="9"/>
      <c r="D1" s="9"/>
      <c r="E1" s="9"/>
      <c r="F1" s="9"/>
      <c r="G1" s="9"/>
    </row>
    <row r="2" spans="2:7" x14ac:dyDescent="0.3">
      <c r="B2" s="9" t="s">
        <v>208</v>
      </c>
      <c r="C2" s="9"/>
      <c r="D2" s="9"/>
      <c r="E2" s="9"/>
      <c r="F2" s="9"/>
      <c r="G2" s="9"/>
    </row>
    <row r="4" spans="2:7" ht="33" x14ac:dyDescent="0.3">
      <c r="C4" s="30" t="s">
        <v>6</v>
      </c>
      <c r="D4" s="30" t="s">
        <v>209</v>
      </c>
      <c r="E4" s="10" t="s">
        <v>210</v>
      </c>
    </row>
    <row r="5" spans="2:7" x14ac:dyDescent="0.3">
      <c r="C5" s="35" t="s">
        <v>211</v>
      </c>
      <c r="D5" s="35" t="s">
        <v>211</v>
      </c>
      <c r="E5" s="35" t="s">
        <v>211</v>
      </c>
    </row>
    <row r="6" spans="2:7" x14ac:dyDescent="0.3">
      <c r="B6" s="31">
        <v>44348</v>
      </c>
      <c r="C6" s="32">
        <v>0.33871345029239702</v>
      </c>
      <c r="D6" s="32">
        <v>0.33871345029239702</v>
      </c>
      <c r="E6" s="32">
        <v>0.33871345029239702</v>
      </c>
    </row>
    <row r="7" spans="2:7" x14ac:dyDescent="0.3">
      <c r="B7" s="31">
        <v>44440</v>
      </c>
      <c r="C7" s="32">
        <v>0.507424242424242</v>
      </c>
      <c r="D7" s="32">
        <v>0.507424242424242</v>
      </c>
      <c r="E7" s="32">
        <v>0.507424242424242</v>
      </c>
    </row>
    <row r="8" spans="2:7" x14ac:dyDescent="0.3">
      <c r="B8" s="31">
        <v>44531</v>
      </c>
      <c r="C8" s="32">
        <v>0.81527128427128404</v>
      </c>
      <c r="D8" s="32">
        <v>0.81527128427128404</v>
      </c>
      <c r="E8" s="32">
        <v>0.81527128427128404</v>
      </c>
    </row>
    <row r="9" spans="2:7" x14ac:dyDescent="0.3">
      <c r="B9" s="31">
        <v>44621</v>
      </c>
      <c r="C9" s="32">
        <v>1.24417238749046</v>
      </c>
      <c r="D9" s="32">
        <v>1.24417238749046</v>
      </c>
      <c r="E9" s="32">
        <v>1.24417238749046</v>
      </c>
    </row>
    <row r="10" spans="2:7" x14ac:dyDescent="0.3">
      <c r="B10" s="31">
        <v>44713</v>
      </c>
      <c r="C10" s="32">
        <v>2.23450841750841</v>
      </c>
      <c r="D10" s="32">
        <v>2.23450841750841</v>
      </c>
      <c r="E10" s="32">
        <v>2.23450841750841</v>
      </c>
    </row>
    <row r="11" spans="2:7" x14ac:dyDescent="0.3">
      <c r="B11" s="31">
        <v>44805</v>
      </c>
      <c r="C11" s="32">
        <v>3.3291442374050999</v>
      </c>
      <c r="D11" s="32">
        <v>3.3291442374050999</v>
      </c>
      <c r="E11" s="32">
        <v>3.3291442374050999</v>
      </c>
    </row>
    <row r="12" spans="2:7" x14ac:dyDescent="0.3">
      <c r="B12" s="31">
        <v>44896</v>
      </c>
      <c r="C12" s="32">
        <v>4.2570303030302998</v>
      </c>
      <c r="D12" s="32">
        <v>4.2570303030302998</v>
      </c>
      <c r="E12" s="32">
        <v>4.2570303030302998</v>
      </c>
    </row>
    <row r="13" spans="2:7" x14ac:dyDescent="0.3">
      <c r="B13" s="31">
        <v>44986</v>
      </c>
      <c r="C13" s="32">
        <v>4.9947307398932104</v>
      </c>
      <c r="D13" s="32">
        <v>4.9947307398932104</v>
      </c>
      <c r="E13" s="32">
        <v>4.9947307398932104</v>
      </c>
    </row>
    <row r="14" spans="2:7" x14ac:dyDescent="0.3">
      <c r="B14" s="31">
        <v>45078</v>
      </c>
      <c r="C14" s="32">
        <v>5.6153830227743198</v>
      </c>
      <c r="D14" s="32">
        <v>5.6153830227743198</v>
      </c>
      <c r="E14" s="32">
        <v>5.6153830227743198</v>
      </c>
    </row>
    <row r="15" spans="2:7" x14ac:dyDescent="0.3">
      <c r="B15" s="31">
        <v>45170</v>
      </c>
      <c r="C15" s="32">
        <v>5.66453830227743</v>
      </c>
      <c r="D15" s="32">
        <v>5.66453830227743</v>
      </c>
      <c r="E15" s="32">
        <v>5.66453830227743</v>
      </c>
    </row>
    <row r="16" spans="2:7" x14ac:dyDescent="0.3">
      <c r="B16" s="31">
        <v>45261</v>
      </c>
      <c r="C16" s="32">
        <v>5.6463947748158203</v>
      </c>
      <c r="D16" s="32">
        <v>5.6463947748158203</v>
      </c>
      <c r="E16" s="32">
        <v>5.6463947748158203</v>
      </c>
    </row>
    <row r="17" spans="2:6" x14ac:dyDescent="0.3">
      <c r="B17" s="31">
        <v>45352</v>
      </c>
      <c r="C17" s="32">
        <v>5.6662142857142799</v>
      </c>
      <c r="D17" s="32">
        <v>5.6662142857142799</v>
      </c>
      <c r="E17" s="32">
        <v>5.6662142857142799</v>
      </c>
    </row>
    <row r="18" spans="2:6" x14ac:dyDescent="0.3">
      <c r="B18" s="31">
        <v>45444</v>
      </c>
      <c r="C18" s="32">
        <v>5.6268929146537801</v>
      </c>
      <c r="D18" s="32">
        <v>5.6268929146537801</v>
      </c>
      <c r="E18" s="32">
        <v>5.6268929146537801</v>
      </c>
    </row>
    <row r="19" spans="2:6" x14ac:dyDescent="0.3">
      <c r="B19" s="31">
        <v>45536</v>
      </c>
      <c r="C19" s="32">
        <v>5.3005502227241301</v>
      </c>
      <c r="D19" s="32">
        <v>5.3005502227241301</v>
      </c>
      <c r="E19" s="32">
        <v>5.3005502227241301</v>
      </c>
    </row>
    <row r="20" spans="2:6" x14ac:dyDescent="0.3">
      <c r="B20" s="31">
        <v>45627</v>
      </c>
      <c r="C20" s="32">
        <v>4.4493297258297204</v>
      </c>
      <c r="D20" s="32">
        <v>4.4493297258297204</v>
      </c>
      <c r="E20" s="32">
        <v>4.4493297258297204</v>
      </c>
    </row>
    <row r="21" spans="2:6" x14ac:dyDescent="0.3">
      <c r="B21" s="31">
        <v>45717</v>
      </c>
      <c r="C21" s="32">
        <v>3.8469423558897198</v>
      </c>
      <c r="D21" s="32">
        <v>3.8469423558897198</v>
      </c>
      <c r="E21" s="32">
        <v>3.8469423558897198</v>
      </c>
    </row>
    <row r="22" spans="2:6" x14ac:dyDescent="0.3">
      <c r="B22" s="31">
        <v>45809</v>
      </c>
      <c r="C22" s="32">
        <v>3.37882775119617</v>
      </c>
      <c r="D22" s="32">
        <v>3.37882775119617</v>
      </c>
      <c r="E22" s="32">
        <v>3.37882775119617</v>
      </c>
    </row>
    <row r="23" spans="2:6" x14ac:dyDescent="0.3">
      <c r="B23" s="31">
        <v>45901</v>
      </c>
      <c r="C23" s="32">
        <v>3.0929772884120701</v>
      </c>
      <c r="D23" s="32">
        <v>3.0929772884120701</v>
      </c>
      <c r="E23" s="32">
        <v>3.0929772884120701</v>
      </c>
    </row>
    <row r="24" spans="2:6" x14ac:dyDescent="0.3">
      <c r="B24" s="31">
        <v>45992</v>
      </c>
      <c r="C24" s="32">
        <v>2.5148181818181801</v>
      </c>
      <c r="D24" s="32">
        <v>2.5148181818181801</v>
      </c>
      <c r="E24" s="32">
        <v>2.5148181818181801</v>
      </c>
    </row>
    <row r="25" spans="2:6" x14ac:dyDescent="0.3">
      <c r="B25" s="31">
        <v>46082</v>
      </c>
      <c r="C25" s="32">
        <v>2.50505741626794</v>
      </c>
      <c r="D25" s="32">
        <v>2.50505741626794</v>
      </c>
      <c r="E25" s="32">
        <v>2.50505741626794</v>
      </c>
    </row>
    <row r="26" spans="2:6" x14ac:dyDescent="0.3">
      <c r="B26" s="31">
        <v>46174</v>
      </c>
      <c r="C26" s="33">
        <v>2.6275104427736</v>
      </c>
      <c r="D26" s="33">
        <v>2.6275104427736</v>
      </c>
      <c r="E26" s="33">
        <v>2.6275104427736</v>
      </c>
      <c r="F26" s="34"/>
    </row>
    <row r="27" spans="2:6" x14ac:dyDescent="0.3">
      <c r="B27" s="31">
        <v>46266</v>
      </c>
      <c r="C27" s="32">
        <v>2.95</v>
      </c>
      <c r="D27" s="32">
        <v>3.0434764172355702</v>
      </c>
      <c r="E27" s="32">
        <v>2.9012164818003701</v>
      </c>
      <c r="F27" s="10" t="s">
        <v>9</v>
      </c>
    </row>
    <row r="28" spans="2:6" x14ac:dyDescent="0.3">
      <c r="B28" s="31">
        <v>46357</v>
      </c>
      <c r="C28" s="32">
        <v>3.2480353334116501</v>
      </c>
      <c r="D28" s="32">
        <v>3.44156858997549</v>
      </c>
      <c r="E28" s="32">
        <v>3.1617970900610199</v>
      </c>
    </row>
    <row r="29" spans="2:6" x14ac:dyDescent="0.3">
      <c r="B29" s="31">
        <v>46447</v>
      </c>
      <c r="C29" s="32">
        <v>3.3889469400893502</v>
      </c>
      <c r="D29" s="32">
        <v>3.6608555842033899</v>
      </c>
      <c r="E29" s="32">
        <v>3.2955313722577602</v>
      </c>
    </row>
    <row r="30" spans="2:6" x14ac:dyDescent="0.3">
      <c r="B30" s="31">
        <v>46539</v>
      </c>
      <c r="C30" s="32">
        <v>3.5075794972153398</v>
      </c>
      <c r="D30" s="32">
        <v>3.8336391159840302</v>
      </c>
      <c r="E30" s="32">
        <v>3.4368172741221099</v>
      </c>
    </row>
    <row r="31" spans="2:6" x14ac:dyDescent="0.3">
      <c r="B31" s="31">
        <v>46631</v>
      </c>
      <c r="C31" s="32">
        <v>3.5625143069550198</v>
      </c>
      <c r="D31" s="32">
        <v>3.9211051778980002</v>
      </c>
      <c r="E31" s="32">
        <v>3.5388149264753399</v>
      </c>
    </row>
    <row r="32" spans="2:6" x14ac:dyDescent="0.3">
      <c r="B32" s="31">
        <v>46722</v>
      </c>
      <c r="C32" s="32">
        <v>3.6161748645234302</v>
      </c>
      <c r="D32" s="32">
        <v>3.9914116819074299</v>
      </c>
      <c r="E32" s="32">
        <v>3.6600773204288402</v>
      </c>
    </row>
    <row r="33" spans="2:5" x14ac:dyDescent="0.3">
      <c r="B33" s="31">
        <v>46813</v>
      </c>
      <c r="C33" s="32">
        <v>3.6591033105781601</v>
      </c>
      <c r="D33" s="32">
        <v>4.0408272034838202</v>
      </c>
      <c r="E33" s="32">
        <v>3.7841651449633402</v>
      </c>
    </row>
    <row r="34" spans="2:5" x14ac:dyDescent="0.3">
      <c r="B34" s="31">
        <v>46905</v>
      </c>
      <c r="C34" s="32">
        <v>3.6934460674219598</v>
      </c>
      <c r="D34" s="32">
        <v>4.0759018484851604</v>
      </c>
      <c r="E34" s="32">
        <v>3.90644153064948</v>
      </c>
    </row>
    <row r="35" spans="2:5" x14ac:dyDescent="0.3">
      <c r="B35" s="31">
        <v>46997</v>
      </c>
      <c r="C35" s="32">
        <v>3.7050895894249201</v>
      </c>
      <c r="D35" s="32">
        <v>4.1266454974319897</v>
      </c>
      <c r="E35" s="32">
        <v>4.1198681857102502</v>
      </c>
    </row>
    <row r="36" spans="2:5" x14ac:dyDescent="0.3">
      <c r="B36" s="31">
        <v>47088</v>
      </c>
      <c r="C36" s="32">
        <v>3.7210374830064299</v>
      </c>
      <c r="D36" s="32">
        <v>4.1965919869321997</v>
      </c>
      <c r="E36" s="32">
        <v>4.37763373510567</v>
      </c>
    </row>
    <row r="37" spans="2:5" x14ac:dyDescent="0.3">
      <c r="B37" s="31">
        <v>47178</v>
      </c>
      <c r="C37" s="32">
        <v>3.7465804498857702</v>
      </c>
      <c r="D37" s="32">
        <v>4.2765085438286796</v>
      </c>
      <c r="E37" s="32">
        <v>4.6397649383117603</v>
      </c>
    </row>
    <row r="38" spans="2:5" x14ac:dyDescent="0.3">
      <c r="B38" s="31">
        <v>47270</v>
      </c>
      <c r="C38" s="32">
        <v>3.7733109128896598</v>
      </c>
      <c r="D38" s="32">
        <v>4.3504508160099702</v>
      </c>
      <c r="E38" s="32">
        <v>4.8749219236597403</v>
      </c>
    </row>
    <row r="39" spans="2:5" x14ac:dyDescent="0.3">
      <c r="B39" s="31">
        <v>47362</v>
      </c>
      <c r="C39" s="32">
        <v>3.7906143916414101</v>
      </c>
      <c r="D39" s="32">
        <v>4.40493070435154</v>
      </c>
      <c r="E39" s="32">
        <v>5.0640948340846998</v>
      </c>
    </row>
    <row r="40" spans="2:5" x14ac:dyDescent="0.3">
      <c r="B40" s="31">
        <v>47453</v>
      </c>
      <c r="C40" s="32">
        <v>3.7945971731258901</v>
      </c>
      <c r="D40" s="32">
        <v>4.4359217362903696</v>
      </c>
      <c r="E40" s="32">
        <v>5.2030868094338603</v>
      </c>
    </row>
    <row r="41" spans="2:5" x14ac:dyDescent="0.3">
      <c r="B41" s="31">
        <v>47543</v>
      </c>
      <c r="C41" s="32">
        <v>3.7851631237288399</v>
      </c>
      <c r="D41" s="32">
        <v>4.4444678894939598</v>
      </c>
      <c r="E41" s="32">
        <v>5.2954560425723702</v>
      </c>
    </row>
    <row r="42" spans="2:5" x14ac:dyDescent="0.3">
      <c r="B42" s="31">
        <v>47635</v>
      </c>
      <c r="C42" s="32">
        <v>3.7637822496584001</v>
      </c>
      <c r="D42" s="32">
        <v>4.4336100640363396</v>
      </c>
      <c r="E42" s="32">
        <v>5.3477504373436604</v>
      </c>
    </row>
    <row r="43" spans="2:5" x14ac:dyDescent="0.3">
      <c r="B43" s="31">
        <v>47727</v>
      </c>
      <c r="C43" s="32">
        <v>3.7327551397571099</v>
      </c>
      <c r="D43" s="32">
        <v>4.4072231001365401</v>
      </c>
      <c r="E43" s="32">
        <v>5.3674892728686796</v>
      </c>
    </row>
    <row r="44" spans="2:5" x14ac:dyDescent="0.3">
      <c r="B44" s="31">
        <v>47818</v>
      </c>
      <c r="C44" s="32">
        <v>3.6949782816336101</v>
      </c>
      <c r="D44" s="32">
        <v>4.3696166826184699</v>
      </c>
      <c r="E44" s="32">
        <v>5.3622392154077199</v>
      </c>
    </row>
    <row r="45" spans="2:5" x14ac:dyDescent="0.3">
      <c r="B45" s="31">
        <v>47908</v>
      </c>
      <c r="C45" s="32">
        <v>3.6527689530127199</v>
      </c>
      <c r="D45" s="32">
        <v>4.3242703714868904</v>
      </c>
      <c r="E45" s="32">
        <v>5.3382657352660097</v>
      </c>
    </row>
    <row r="46" spans="2:5" x14ac:dyDescent="0.3">
      <c r="B46" s="31">
        <v>48000</v>
      </c>
      <c r="C46" s="32">
        <v>3.6082585707425801</v>
      </c>
      <c r="D46" s="32">
        <v>4.2742475382671001</v>
      </c>
      <c r="E46" s="32">
        <v>5.3009442712441199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17A37-82B8-45A5-B308-C2291698E419}">
  <sheetPr codeName="Sheet17"/>
  <dimension ref="B1:G46"/>
  <sheetViews>
    <sheetView showGridLines="0" workbookViewId="0">
      <selection activeCell="F28" sqref="F28"/>
    </sheetView>
  </sheetViews>
  <sheetFormatPr defaultColWidth="8.625" defaultRowHeight="16.5" x14ac:dyDescent="0.3"/>
  <cols>
    <col min="1" max="1" width="4.625" style="10" customWidth="1"/>
    <col min="2" max="2" width="8.625" style="10"/>
    <col min="3" max="5" width="15.625" style="10" customWidth="1"/>
    <col min="6" max="16384" width="8.625" style="10"/>
  </cols>
  <sheetData>
    <row r="1" spans="2:7" x14ac:dyDescent="0.3">
      <c r="B1" s="8" t="s">
        <v>482</v>
      </c>
      <c r="C1" s="9"/>
      <c r="D1" s="9"/>
      <c r="E1" s="9"/>
      <c r="F1" s="9"/>
      <c r="G1" s="9"/>
    </row>
    <row r="2" spans="2:7" x14ac:dyDescent="0.3">
      <c r="B2" s="9" t="s">
        <v>58</v>
      </c>
      <c r="C2" s="9"/>
      <c r="D2" s="9"/>
      <c r="E2" s="9"/>
      <c r="F2" s="9"/>
      <c r="G2" s="9"/>
    </row>
    <row r="4" spans="2:7" ht="33" x14ac:dyDescent="0.3">
      <c r="C4" s="30" t="s">
        <v>6</v>
      </c>
      <c r="D4" s="30" t="s">
        <v>209</v>
      </c>
      <c r="E4" s="10" t="s">
        <v>210</v>
      </c>
    </row>
    <row r="5" spans="2:7" ht="33" x14ac:dyDescent="0.3">
      <c r="C5" s="29" t="s">
        <v>212</v>
      </c>
      <c r="D5" s="29" t="s">
        <v>212</v>
      </c>
      <c r="E5" s="29" t="s">
        <v>212</v>
      </c>
    </row>
    <row r="6" spans="2:7" x14ac:dyDescent="0.3">
      <c r="B6" s="31">
        <v>44348</v>
      </c>
      <c r="C6" s="54">
        <v>66.386225543287807</v>
      </c>
      <c r="D6" s="54">
        <v>66.3864807414258</v>
      </c>
      <c r="E6" s="54">
        <v>66.380772929604504</v>
      </c>
    </row>
    <row r="7" spans="2:7" x14ac:dyDescent="0.3">
      <c r="B7" s="31">
        <v>44440</v>
      </c>
      <c r="C7" s="54">
        <v>64.676492685755107</v>
      </c>
      <c r="D7" s="54">
        <v>64.669209645741404</v>
      </c>
      <c r="E7" s="54">
        <v>64.676492685755107</v>
      </c>
    </row>
    <row r="8" spans="2:7" x14ac:dyDescent="0.3">
      <c r="B8" s="31">
        <v>44531</v>
      </c>
      <c r="C8" s="54">
        <v>65.555480008609095</v>
      </c>
      <c r="D8" s="54">
        <v>65.537241090499506</v>
      </c>
      <c r="E8" s="54">
        <v>65.555813309349006</v>
      </c>
    </row>
    <row r="9" spans="2:7" x14ac:dyDescent="0.3">
      <c r="B9" s="31">
        <v>44621</v>
      </c>
      <c r="C9" s="54">
        <v>66.107652291903506</v>
      </c>
      <c r="D9" s="54">
        <v>66.077355021456498</v>
      </c>
      <c r="E9" s="54">
        <v>66.1117319910269</v>
      </c>
    </row>
    <row r="10" spans="2:7" x14ac:dyDescent="0.3">
      <c r="B10" s="31">
        <v>44713</v>
      </c>
      <c r="C10" s="54">
        <v>66.882482138745601</v>
      </c>
      <c r="D10" s="54">
        <v>66.837853059970399</v>
      </c>
      <c r="E10" s="54">
        <v>66.891041914129403</v>
      </c>
    </row>
    <row r="11" spans="2:7" x14ac:dyDescent="0.3">
      <c r="B11" s="31">
        <v>44805</v>
      </c>
      <c r="C11" s="54">
        <v>67.944985798358303</v>
      </c>
      <c r="D11" s="54">
        <v>67.883345607698303</v>
      </c>
      <c r="E11" s="54">
        <v>67.958886326442297</v>
      </c>
    </row>
    <row r="12" spans="2:7" x14ac:dyDescent="0.3">
      <c r="B12" s="31">
        <v>44896</v>
      </c>
      <c r="C12" s="54">
        <v>68.568030756566301</v>
      </c>
      <c r="D12" s="54">
        <v>68.487117696187298</v>
      </c>
      <c r="E12" s="54">
        <v>68.588064498631098</v>
      </c>
    </row>
    <row r="13" spans="2:7" x14ac:dyDescent="0.3">
      <c r="B13" s="31">
        <v>44986</v>
      </c>
      <c r="C13" s="54">
        <v>68.911961394317501</v>
      </c>
      <c r="D13" s="54">
        <v>68.809452300898201</v>
      </c>
      <c r="E13" s="54">
        <v>68.938929213545293</v>
      </c>
    </row>
    <row r="14" spans="2:7" x14ac:dyDescent="0.3">
      <c r="B14" s="31">
        <v>45078</v>
      </c>
      <c r="C14" s="54">
        <v>69.248170422674306</v>
      </c>
      <c r="D14" s="54">
        <v>69.121363047825795</v>
      </c>
      <c r="E14" s="54">
        <v>69.282973295951493</v>
      </c>
    </row>
    <row r="15" spans="2:7" x14ac:dyDescent="0.3">
      <c r="B15" s="31">
        <v>45170</v>
      </c>
      <c r="C15" s="54">
        <v>69.576495313716904</v>
      </c>
      <c r="D15" s="54">
        <v>69.422577817840889</v>
      </c>
      <c r="E15" s="54">
        <v>69.620071024430487</v>
      </c>
    </row>
    <row r="16" spans="2:7" x14ac:dyDescent="0.3">
      <c r="B16" s="31">
        <v>45261</v>
      </c>
      <c r="C16" s="54">
        <v>69.897262086361508</v>
      </c>
      <c r="D16" s="54">
        <v>69.713342632475403</v>
      </c>
      <c r="E16" s="54">
        <v>69.950575280721097</v>
      </c>
    </row>
    <row r="17" spans="2:6" x14ac:dyDescent="0.3">
      <c r="B17" s="31">
        <v>45352</v>
      </c>
      <c r="C17" s="54">
        <v>70.211218048510901</v>
      </c>
      <c r="D17" s="54">
        <v>69.994361916800301</v>
      </c>
      <c r="E17" s="54">
        <v>70.2752477853454</v>
      </c>
    </row>
    <row r="18" spans="2:6" x14ac:dyDescent="0.3">
      <c r="B18" s="31">
        <v>45444</v>
      </c>
      <c r="C18" s="54">
        <v>70.519586961760695</v>
      </c>
      <c r="D18" s="54">
        <v>70.266861989436208</v>
      </c>
      <c r="E18" s="54">
        <v>70.595311480177301</v>
      </c>
    </row>
    <row r="19" spans="2:6" x14ac:dyDescent="0.3">
      <c r="B19" s="31">
        <v>45536</v>
      </c>
      <c r="C19" s="54">
        <v>70.824029258764796</v>
      </c>
      <c r="D19" s="54">
        <v>70.532560481712807</v>
      </c>
      <c r="E19" s="54">
        <v>70.912407683938497</v>
      </c>
    </row>
    <row r="20" spans="2:6" x14ac:dyDescent="0.3">
      <c r="B20" s="31">
        <v>45627</v>
      </c>
      <c r="C20" s="54">
        <v>71.126377314772</v>
      </c>
      <c r="D20" s="54">
        <v>70.793411692220999</v>
      </c>
      <c r="E20" s="54">
        <v>71.2283280223687</v>
      </c>
    </row>
    <row r="21" spans="2:6" x14ac:dyDescent="0.3">
      <c r="B21" s="31">
        <v>45717</v>
      </c>
      <c r="C21" s="54">
        <v>71.428065404748395</v>
      </c>
      <c r="D21" s="54">
        <v>71.051047511324299</v>
      </c>
      <c r="E21" s="54">
        <v>71.544440769946405</v>
      </c>
    </row>
    <row r="22" spans="2:6" x14ac:dyDescent="0.3">
      <c r="B22" s="31">
        <v>45809</v>
      </c>
      <c r="C22" s="54">
        <v>71.730059720166693</v>
      </c>
      <c r="D22" s="54">
        <v>71.306719108623597</v>
      </c>
      <c r="E22" s="54">
        <v>71.861616988883</v>
      </c>
    </row>
    <row r="23" spans="2:6" x14ac:dyDescent="0.3">
      <c r="B23" s="31">
        <v>45901</v>
      </c>
      <c r="C23" s="54">
        <v>72.033083436699798</v>
      </c>
      <c r="D23" s="54">
        <v>71.561534347322493</v>
      </c>
      <c r="E23" s="54">
        <v>72.180451475486095</v>
      </c>
    </row>
    <row r="24" spans="2:6" x14ac:dyDescent="0.3">
      <c r="B24" s="31">
        <v>45992</v>
      </c>
      <c r="C24" s="54">
        <v>72.337201013387499</v>
      </c>
      <c r="D24" s="54">
        <v>71.816055212228704</v>
      </c>
      <c r="E24" s="54">
        <v>72.500842721638705</v>
      </c>
    </row>
    <row r="25" spans="2:6" x14ac:dyDescent="0.3">
      <c r="B25" s="31">
        <v>46082</v>
      </c>
      <c r="C25" s="55">
        <v>72.642047659398202</v>
      </c>
      <c r="D25" s="55">
        <v>72.0705408324053</v>
      </c>
      <c r="E25" s="55">
        <v>72.822217864198691</v>
      </c>
      <c r="F25" s="34"/>
    </row>
    <row r="26" spans="2:6" x14ac:dyDescent="0.3">
      <c r="B26" s="31">
        <v>46174</v>
      </c>
      <c r="C26" s="54">
        <v>72.959829696246103</v>
      </c>
      <c r="D26" s="54">
        <v>72.326219126955891</v>
      </c>
      <c r="E26" s="54">
        <v>73.1598035305488</v>
      </c>
      <c r="F26" s="10" t="s">
        <v>9</v>
      </c>
    </row>
    <row r="27" spans="2:6" x14ac:dyDescent="0.3">
      <c r="B27" s="31">
        <v>46266</v>
      </c>
      <c r="C27" s="54">
        <v>73.29014021442309</v>
      </c>
      <c r="D27" s="54">
        <v>72.584139961341606</v>
      </c>
      <c r="E27" s="54">
        <v>73.513093751530803</v>
      </c>
    </row>
    <row r="28" spans="2:6" x14ac:dyDescent="0.3">
      <c r="B28" s="31">
        <v>46357</v>
      </c>
      <c r="C28" s="54">
        <v>73.632608451374011</v>
      </c>
      <c r="D28" s="54">
        <v>72.845239958616204</v>
      </c>
      <c r="E28" s="54">
        <v>73.881622165843496</v>
      </c>
    </row>
    <row r="29" spans="2:6" x14ac:dyDescent="0.3">
      <c r="B29" s="31">
        <v>46447</v>
      </c>
      <c r="C29" s="54">
        <v>73.986892085935807</v>
      </c>
      <c r="D29" s="54">
        <v>73.1103496470039</v>
      </c>
      <c r="E29" s="54">
        <v>74.2649535921894</v>
      </c>
    </row>
    <row r="30" spans="2:6" x14ac:dyDescent="0.3">
      <c r="B30" s="31">
        <v>46539</v>
      </c>
      <c r="C30" s="54">
        <v>74.352671307739499</v>
      </c>
      <c r="D30" s="54">
        <v>73.380201028121093</v>
      </c>
      <c r="E30" s="54">
        <v>74.662677592835905</v>
      </c>
    </row>
    <row r="31" spans="2:6" x14ac:dyDescent="0.3">
      <c r="B31" s="31">
        <v>46631</v>
      </c>
      <c r="C31" s="54">
        <v>74.729644283394194</v>
      </c>
      <c r="D31" s="54">
        <v>73.655435292483901</v>
      </c>
      <c r="E31" s="54">
        <v>75.074403586361001</v>
      </c>
    </row>
    <row r="32" spans="2:6" x14ac:dyDescent="0.3">
      <c r="B32" s="31">
        <v>46722</v>
      </c>
      <c r="C32" s="54">
        <v>75.117523716567206</v>
      </c>
      <c r="D32" s="54">
        <v>73.936610477833995</v>
      </c>
      <c r="E32" s="54">
        <v>75.499757168748303</v>
      </c>
    </row>
    <row r="33" spans="2:5" x14ac:dyDescent="0.3">
      <c r="B33" s="31">
        <v>46813</v>
      </c>
      <c r="C33" s="54">
        <v>75.5160342606504</v>
      </c>
      <c r="D33" s="54">
        <v>74.224208921540395</v>
      </c>
      <c r="E33" s="54">
        <v>75.938377377849406</v>
      </c>
    </row>
    <row r="34" spans="2:5" x14ac:dyDescent="0.3">
      <c r="B34" s="31">
        <v>46905</v>
      </c>
      <c r="C34" s="54">
        <v>75.924910601852403</v>
      </c>
      <c r="D34" s="54">
        <v>74.518644412181402</v>
      </c>
      <c r="E34" s="54">
        <v>76.389914724575604</v>
      </c>
    </row>
    <row r="35" spans="2:5" x14ac:dyDescent="0.3">
      <c r="B35" s="31">
        <v>46997</v>
      </c>
      <c r="C35" s="54">
        <v>76.343897214850699</v>
      </c>
      <c r="D35" s="54">
        <v>74.820270102034101</v>
      </c>
      <c r="E35" s="54">
        <v>76.854030980619299</v>
      </c>
    </row>
    <row r="36" spans="2:5" x14ac:dyDescent="0.3">
      <c r="B36" s="31">
        <v>47088</v>
      </c>
      <c r="C36" s="54">
        <v>76.772745938733109</v>
      </c>
      <c r="D36" s="54">
        <v>75.1293834726726</v>
      </c>
      <c r="E36" s="54">
        <v>77.330396834709305</v>
      </c>
    </row>
    <row r="37" spans="2:5" x14ac:dyDescent="0.3">
      <c r="B37" s="31">
        <v>47178</v>
      </c>
      <c r="C37" s="54">
        <v>77.211215290474399</v>
      </c>
      <c r="D37" s="54">
        <v>75.44623227880021</v>
      </c>
      <c r="E37" s="54">
        <v>77.818691346981097</v>
      </c>
    </row>
    <row r="38" spans="2:5" x14ac:dyDescent="0.3">
      <c r="B38" s="31">
        <v>47270</v>
      </c>
      <c r="C38" s="54">
        <v>77.659069996463501</v>
      </c>
      <c r="D38" s="54">
        <v>75.771020038632003</v>
      </c>
      <c r="E38" s="54">
        <v>78.318601669276603</v>
      </c>
    </row>
    <row r="39" spans="2:5" x14ac:dyDescent="0.3">
      <c r="B39" s="31">
        <v>47362</v>
      </c>
      <c r="C39" s="54">
        <v>78.11609580243541</v>
      </c>
      <c r="D39" s="54">
        <v>76.103925807769301</v>
      </c>
      <c r="E39" s="54">
        <v>78.829838224757509</v>
      </c>
    </row>
    <row r="40" spans="2:5" x14ac:dyDescent="0.3">
      <c r="B40" s="31">
        <v>47453</v>
      </c>
      <c r="C40" s="54">
        <v>78.582080595398494</v>
      </c>
      <c r="D40" s="54">
        <v>76.445090495895201</v>
      </c>
      <c r="E40" s="54">
        <v>79.352115971358103</v>
      </c>
    </row>
    <row r="41" spans="2:5" x14ac:dyDescent="0.3">
      <c r="B41" s="31">
        <v>47543</v>
      </c>
      <c r="C41" s="54">
        <v>79.056814951991299</v>
      </c>
      <c r="D41" s="54">
        <v>76.794621724855503</v>
      </c>
      <c r="E41" s="54">
        <v>79.885155260199511</v>
      </c>
    </row>
    <row r="42" spans="2:5" x14ac:dyDescent="0.3">
      <c r="B42" s="31">
        <v>47635</v>
      </c>
      <c r="C42" s="54">
        <v>79.540092606553301</v>
      </c>
      <c r="D42" s="54">
        <v>77.152598156033093</v>
      </c>
      <c r="E42" s="54">
        <v>80.428682651557494</v>
      </c>
    </row>
    <row r="43" spans="2:5" x14ac:dyDescent="0.3">
      <c r="B43" s="31">
        <v>47727</v>
      </c>
      <c r="C43" s="54">
        <v>80.031718114907605</v>
      </c>
      <c r="D43" s="54">
        <v>77.519080383104509</v>
      </c>
      <c r="E43" s="54">
        <v>80.982439048284903</v>
      </c>
    </row>
    <row r="44" spans="2:5" x14ac:dyDescent="0.3">
      <c r="B44" s="31">
        <v>47818</v>
      </c>
      <c r="C44" s="54">
        <v>80.531499268717596</v>
      </c>
      <c r="D44" s="54">
        <v>77.894106641601198</v>
      </c>
      <c r="E44" s="54">
        <v>81.546172458971895</v>
      </c>
    </row>
    <row r="45" spans="2:5" x14ac:dyDescent="0.3">
      <c r="B45" s="31">
        <v>47908</v>
      </c>
      <c r="C45" s="54">
        <v>81.039247410213889</v>
      </c>
      <c r="D45" s="54">
        <v>78.2776958892252</v>
      </c>
      <c r="E45" s="54">
        <v>82.119638768476904</v>
      </c>
    </row>
    <row r="46" spans="2:5" x14ac:dyDescent="0.3">
      <c r="B46" s="31">
        <v>48000</v>
      </c>
      <c r="C46" s="54">
        <v>81.554777684508892</v>
      </c>
      <c r="D46" s="54">
        <v>78.669850529647405</v>
      </c>
      <c r="E46" s="54">
        <v>82.702602481146897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79D4E-09D7-4FE5-A496-1D99FA7E2026}">
  <dimension ref="B1:I27"/>
  <sheetViews>
    <sheetView showGridLines="0" workbookViewId="0">
      <selection activeCell="J27" sqref="J27"/>
    </sheetView>
  </sheetViews>
  <sheetFormatPr defaultRowHeight="14.25" x14ac:dyDescent="0.2"/>
  <cols>
    <col min="1" max="1" width="4.625" customWidth="1"/>
  </cols>
  <sheetData>
    <row r="1" spans="2:9" ht="16.5" x14ac:dyDescent="0.3">
      <c r="B1" s="8" t="s">
        <v>644</v>
      </c>
      <c r="C1" s="9"/>
      <c r="D1" s="9"/>
      <c r="E1" s="9"/>
      <c r="F1" s="9"/>
      <c r="G1" s="9"/>
      <c r="H1" s="9"/>
      <c r="I1" s="10"/>
    </row>
    <row r="2" spans="2:9" ht="16.5" x14ac:dyDescent="0.3">
      <c r="B2" s="9" t="s">
        <v>48</v>
      </c>
      <c r="C2" s="9"/>
      <c r="D2" s="9"/>
      <c r="E2" s="9"/>
      <c r="F2" s="9"/>
      <c r="G2" s="9"/>
      <c r="H2" s="9"/>
      <c r="I2" s="10"/>
    </row>
    <row r="3" spans="2:9" ht="16.5" x14ac:dyDescent="0.3">
      <c r="B3" s="10"/>
      <c r="C3" s="10"/>
      <c r="D3" s="10"/>
      <c r="E3" s="10"/>
      <c r="F3" s="10"/>
      <c r="G3" s="10"/>
      <c r="H3" s="10"/>
      <c r="I3" s="10"/>
    </row>
    <row r="4" spans="2:9" ht="27.6" customHeight="1" x14ac:dyDescent="0.3">
      <c r="B4" s="16"/>
      <c r="C4" s="28" t="s">
        <v>220</v>
      </c>
      <c r="D4" s="28" t="s">
        <v>221</v>
      </c>
      <c r="E4" s="28" t="s">
        <v>222</v>
      </c>
      <c r="F4" s="28" t="s">
        <v>223</v>
      </c>
      <c r="G4" s="28" t="s">
        <v>224</v>
      </c>
      <c r="H4" s="16"/>
      <c r="I4" s="16"/>
    </row>
    <row r="5" spans="2:9" ht="27.6" customHeight="1" x14ac:dyDescent="0.3">
      <c r="B5" s="16"/>
      <c r="C5" s="29" t="s">
        <v>647</v>
      </c>
      <c r="D5" s="29" t="s">
        <v>647</v>
      </c>
      <c r="E5" s="29" t="s">
        <v>647</v>
      </c>
      <c r="F5" s="29" t="s">
        <v>647</v>
      </c>
      <c r="G5" s="29" t="s">
        <v>647</v>
      </c>
      <c r="H5" s="16"/>
      <c r="I5" s="16"/>
    </row>
    <row r="6" spans="2:9" ht="14.45" customHeight="1" x14ac:dyDescent="0.3">
      <c r="B6" s="69">
        <v>46082</v>
      </c>
      <c r="C6" s="73">
        <v>0</v>
      </c>
      <c r="D6" s="73">
        <v>0</v>
      </c>
      <c r="E6" s="73">
        <v>0</v>
      </c>
      <c r="F6" s="73">
        <v>0</v>
      </c>
      <c r="G6" s="73">
        <v>0</v>
      </c>
      <c r="H6" s="71"/>
      <c r="I6" s="70"/>
    </row>
    <row r="7" spans="2:9" ht="16.5" x14ac:dyDescent="0.3">
      <c r="B7" s="69">
        <v>46174</v>
      </c>
      <c r="C7" s="72">
        <v>3.6450165868018303E-2</v>
      </c>
      <c r="D7" s="72">
        <v>1.1483987679818E-2</v>
      </c>
      <c r="E7" s="72">
        <v>-1.48254380314938E-2</v>
      </c>
      <c r="F7" s="72">
        <v>3.9791616219470097E-2</v>
      </c>
      <c r="G7" s="72">
        <v>0</v>
      </c>
      <c r="H7" s="70" t="s">
        <v>9</v>
      </c>
      <c r="I7" s="70"/>
    </row>
    <row r="8" spans="2:9" ht="16.5" x14ac:dyDescent="0.3">
      <c r="B8" s="69">
        <v>46266</v>
      </c>
      <c r="C8" s="72">
        <v>1.6957190168341098E-2</v>
      </c>
      <c r="D8" s="72">
        <v>4.3738275718382402E-2</v>
      </c>
      <c r="E8" s="72">
        <v>-4.2286910339726098E-2</v>
      </c>
      <c r="F8" s="72">
        <v>-2.4611117358607999E-2</v>
      </c>
      <c r="G8" s="72">
        <v>4.0116942147506003E-2</v>
      </c>
      <c r="H8" s="70"/>
      <c r="I8" s="70"/>
    </row>
    <row r="9" spans="2:9" ht="16.5" x14ac:dyDescent="0.3">
      <c r="B9" s="69">
        <v>46357</v>
      </c>
      <c r="C9" s="72">
        <v>-2.7488475254585799E-2</v>
      </c>
      <c r="D9" s="72">
        <v>-1.0309909730020699E-2</v>
      </c>
      <c r="E9" s="72">
        <v>-8.0574679427854706E-2</v>
      </c>
      <c r="F9" s="72">
        <v>-0.30537821347536598</v>
      </c>
      <c r="G9" s="72">
        <v>0.36877432737753602</v>
      </c>
      <c r="H9" s="70"/>
      <c r="I9" s="70"/>
    </row>
    <row r="10" spans="2:9" ht="16.5" x14ac:dyDescent="0.3">
      <c r="B10" s="69">
        <v>46447</v>
      </c>
      <c r="C10" s="72">
        <v>-3.1045340328319002E-2</v>
      </c>
      <c r="D10" s="72">
        <v>-0.17653171159563399</v>
      </c>
      <c r="E10" s="72">
        <v>-0.12818538443821101</v>
      </c>
      <c r="F10" s="72">
        <v>-0.52631336842753895</v>
      </c>
      <c r="G10" s="72">
        <v>0.79998512413351297</v>
      </c>
      <c r="H10" s="70"/>
      <c r="I10" s="70"/>
    </row>
    <row r="11" spans="2:9" ht="16.5" x14ac:dyDescent="0.3">
      <c r="B11" s="69">
        <v>46539</v>
      </c>
      <c r="C11" s="72">
        <v>-7.71687649469186E-2</v>
      </c>
      <c r="D11" s="72">
        <v>-0.30966415567185401</v>
      </c>
      <c r="E11" s="72">
        <v>-0.183863291443913</v>
      </c>
      <c r="F11" s="72">
        <v>-0.45099430008624602</v>
      </c>
      <c r="G11" s="72">
        <v>0.86735298225403301</v>
      </c>
      <c r="H11" s="70"/>
      <c r="I11" s="70"/>
    </row>
    <row r="12" spans="2:9" ht="16.5" x14ac:dyDescent="0.3">
      <c r="B12" s="69">
        <v>46631</v>
      </c>
      <c r="C12" s="72">
        <v>-0.380931570224675</v>
      </c>
      <c r="D12" s="72">
        <v>-0.391308955118084</v>
      </c>
      <c r="E12" s="72">
        <v>-0.246553187384734</v>
      </c>
      <c r="F12" s="72">
        <v>-0.44379465934179602</v>
      </c>
      <c r="G12" s="72">
        <v>0.70072523161968503</v>
      </c>
      <c r="H12" s="70"/>
      <c r="I12" s="70"/>
    </row>
    <row r="13" spans="2:9" ht="16.5" x14ac:dyDescent="0.3">
      <c r="B13" s="69">
        <v>46722</v>
      </c>
      <c r="C13" s="72">
        <v>-0.47955479415941199</v>
      </c>
      <c r="D13" s="72">
        <v>-0.43719002366223902</v>
      </c>
      <c r="E13" s="72">
        <v>-0.315362597034891</v>
      </c>
      <c r="F13" s="72">
        <v>-0.30669884724403501</v>
      </c>
      <c r="G13" s="72">
        <v>0.57969667378119905</v>
      </c>
      <c r="H13" s="70"/>
      <c r="I13" s="70"/>
    </row>
    <row r="14" spans="2:9" ht="16.5" x14ac:dyDescent="0.3">
      <c r="B14" s="69">
        <v>46813</v>
      </c>
      <c r="C14" s="72">
        <v>-0.52880005254746698</v>
      </c>
      <c r="D14" s="72">
        <v>-0.45000647815288403</v>
      </c>
      <c r="E14" s="72">
        <v>-0.38953146453104598</v>
      </c>
      <c r="F14" s="72">
        <v>-0.225628669107858</v>
      </c>
      <c r="G14" s="72">
        <v>0.53636655924446996</v>
      </c>
      <c r="H14" s="70"/>
      <c r="I14" s="70"/>
    </row>
    <row r="15" spans="2:9" ht="16.5" x14ac:dyDescent="0.3">
      <c r="B15" s="69">
        <v>46905</v>
      </c>
      <c r="C15" s="72">
        <v>-0.58484170080646403</v>
      </c>
      <c r="D15" s="72">
        <v>-0.43882429681445401</v>
      </c>
      <c r="E15" s="72">
        <v>-0.46840781113496599</v>
      </c>
      <c r="F15" s="72">
        <v>-0.228725208673767</v>
      </c>
      <c r="G15" s="72">
        <v>0.55111561581600199</v>
      </c>
      <c r="H15" s="70"/>
      <c r="I15" s="70"/>
    </row>
    <row r="16" spans="2:9" ht="16.5" x14ac:dyDescent="0.3">
      <c r="B16" s="69">
        <v>46997</v>
      </c>
      <c r="C16" s="72">
        <v>-0.60820845713806104</v>
      </c>
      <c r="D16" s="72">
        <v>-0.39302361181693302</v>
      </c>
      <c r="E16" s="72">
        <v>-0.55142817799151</v>
      </c>
      <c r="F16" s="72">
        <v>-0.221603410618115</v>
      </c>
      <c r="G16" s="72">
        <v>0.55784674328958705</v>
      </c>
      <c r="H16" s="70"/>
      <c r="I16" s="70"/>
    </row>
    <row r="17" spans="2:9" ht="16.5" x14ac:dyDescent="0.3">
      <c r="B17" s="69">
        <v>47088</v>
      </c>
      <c r="C17" s="72">
        <v>-0.62933173577493995</v>
      </c>
      <c r="D17" s="72">
        <v>-0.34090011159925199</v>
      </c>
      <c r="E17" s="72">
        <v>-0.63810190010008205</v>
      </c>
      <c r="F17" s="72">
        <v>-0.21214635238379601</v>
      </c>
      <c r="G17" s="72">
        <v>0.56181662830783796</v>
      </c>
      <c r="H17" s="70"/>
      <c r="I17" s="70"/>
    </row>
    <row r="18" spans="2:9" ht="16.5" x14ac:dyDescent="0.3">
      <c r="B18" s="69">
        <v>47178</v>
      </c>
      <c r="C18" s="72">
        <v>-0.64920571664697402</v>
      </c>
      <c r="D18" s="72">
        <v>-0.28510206219157602</v>
      </c>
      <c r="E18" s="72">
        <v>-0.72799844838277705</v>
      </c>
      <c r="F18" s="72">
        <v>-0.20136690951287101</v>
      </c>
      <c r="G18" s="72">
        <v>0.56526170344170601</v>
      </c>
      <c r="H18" s="70"/>
      <c r="I18" s="70"/>
    </row>
    <row r="19" spans="2:9" ht="16.5" x14ac:dyDescent="0.3">
      <c r="B19" s="69">
        <v>47270</v>
      </c>
      <c r="C19" s="72">
        <v>-0.67932715127721999</v>
      </c>
      <c r="D19" s="72">
        <v>-0.23555602351955701</v>
      </c>
      <c r="E19" s="72">
        <v>-0.82073722899849599</v>
      </c>
      <c r="F19" s="72">
        <v>-0.19106619544079501</v>
      </c>
      <c r="G19" s="72">
        <v>0.56803229668105304</v>
      </c>
      <c r="H19" s="70"/>
      <c r="I19" s="70"/>
    </row>
    <row r="20" spans="2:9" ht="16.5" x14ac:dyDescent="0.3">
      <c r="B20" s="69">
        <v>47362</v>
      </c>
      <c r="C20" s="72">
        <v>-0.72130920612153204</v>
      </c>
      <c r="D20" s="72">
        <v>-0.19427174002133801</v>
      </c>
      <c r="E20" s="72">
        <v>-0.91597934838364303</v>
      </c>
      <c r="F20" s="72">
        <v>-0.181112311180681</v>
      </c>
      <c r="G20" s="72">
        <v>0.57005419346421604</v>
      </c>
      <c r="H20" s="70"/>
      <c r="I20" s="70"/>
    </row>
    <row r="21" spans="2:9" ht="16.5" x14ac:dyDescent="0.3">
      <c r="B21" s="69">
        <v>47453</v>
      </c>
      <c r="C21" s="72">
        <v>-0.77293839619733196</v>
      </c>
      <c r="D21" s="72">
        <v>-0.159630475938076</v>
      </c>
      <c r="E21" s="72">
        <v>-1.0134209609921001</v>
      </c>
      <c r="F21" s="72">
        <v>-0.17123049111736</v>
      </c>
      <c r="G21" s="72">
        <v>0.57134353184915199</v>
      </c>
      <c r="H21" s="70"/>
      <c r="I21" s="70"/>
    </row>
    <row r="22" spans="2:9" ht="16.5" x14ac:dyDescent="0.3">
      <c r="B22" s="69">
        <v>47543</v>
      </c>
      <c r="C22" s="72">
        <v>-0.83207070333219202</v>
      </c>
      <c r="D22" s="72">
        <v>-0.12976690106130301</v>
      </c>
      <c r="E22" s="72">
        <v>-1.1127878787847201</v>
      </c>
      <c r="F22" s="72">
        <v>-0.16147259606792799</v>
      </c>
      <c r="G22" s="72">
        <v>0.57195667258326899</v>
      </c>
      <c r="H22" s="70"/>
      <c r="I22" s="70"/>
    </row>
    <row r="23" spans="2:9" ht="16.5" x14ac:dyDescent="0.3">
      <c r="B23" s="69">
        <v>47635</v>
      </c>
      <c r="C23" s="72">
        <v>-0.89700245025710501</v>
      </c>
      <c r="D23" s="72">
        <v>-0.103258797798974</v>
      </c>
      <c r="E23" s="72">
        <v>-1.21383119454276</v>
      </c>
      <c r="F23" s="72">
        <v>-0.15189104444939</v>
      </c>
      <c r="G23" s="72">
        <v>0.57197858653398703</v>
      </c>
      <c r="H23" s="70"/>
      <c r="I23" s="70"/>
    </row>
    <row r="24" spans="2:9" ht="16.5" x14ac:dyDescent="0.3">
      <c r="B24" s="69">
        <v>47727</v>
      </c>
      <c r="C24" s="72">
        <v>-0.96415715811622205</v>
      </c>
      <c r="D24" s="72">
        <v>-7.7119779165951294E-2</v>
      </c>
      <c r="E24" s="72">
        <v>-1.3163237150392799</v>
      </c>
      <c r="F24" s="72">
        <v>-0.14233796301208099</v>
      </c>
      <c r="G24" s="72">
        <v>0.57162429910147206</v>
      </c>
      <c r="H24" s="70"/>
      <c r="I24" s="70"/>
    </row>
    <row r="25" spans="2:9" ht="16.5" x14ac:dyDescent="0.3">
      <c r="B25" s="69">
        <v>47818</v>
      </c>
      <c r="C25" s="72">
        <v>-1.0351365089536499</v>
      </c>
      <c r="D25" s="72">
        <v>-5.2818481524015401E-2</v>
      </c>
      <c r="E25" s="72">
        <v>-1.4200570538355299</v>
      </c>
      <c r="F25" s="72">
        <v>-0.13325632631373799</v>
      </c>
      <c r="G25" s="72">
        <v>0.57099535272004598</v>
      </c>
      <c r="H25" s="70"/>
      <c r="I25" s="70"/>
    </row>
    <row r="26" spans="2:9" ht="16.5" x14ac:dyDescent="0.3">
      <c r="B26" s="69">
        <v>47908</v>
      </c>
      <c r="C26" s="72">
        <v>-1.1049444940645099</v>
      </c>
      <c r="D26" s="72">
        <v>-2.93676486119267E-2</v>
      </c>
      <c r="E26" s="72">
        <v>-1.52483924537273</v>
      </c>
      <c r="F26" s="72">
        <v>-0.12130754760614799</v>
      </c>
      <c r="G26" s="72">
        <v>0.57056994752588197</v>
      </c>
      <c r="H26" s="70"/>
      <c r="I26" s="70"/>
    </row>
    <row r="27" spans="2:9" ht="16.5" x14ac:dyDescent="0.3">
      <c r="B27" s="69">
        <v>48000</v>
      </c>
      <c r="C27" s="72">
        <v>-1.1740370048801201</v>
      </c>
      <c r="D27" s="72">
        <v>-4.8508139103194403E-3</v>
      </c>
      <c r="E27" s="72">
        <v>-1.63049278069138</v>
      </c>
      <c r="F27" s="72">
        <v>-0.109274081291184</v>
      </c>
      <c r="G27" s="72">
        <v>0.57058067101286203</v>
      </c>
      <c r="H27" s="70"/>
      <c r="I27" s="70"/>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8822-B6FA-4D54-ACA9-4B76789960D8}">
  <sheetPr codeName="Sheet20">
    <tabColor theme="8" tint="0.79998168889431442"/>
  </sheetPr>
  <dimension ref="B1:J20"/>
  <sheetViews>
    <sheetView zoomScaleNormal="100" workbookViewId="0">
      <selection activeCell="D21" sqref="D21"/>
    </sheetView>
  </sheetViews>
  <sheetFormatPr defaultColWidth="7.625" defaultRowHeight="16.5" x14ac:dyDescent="0.3"/>
  <cols>
    <col min="1" max="1" width="7.625" style="57"/>
    <col min="2" max="2" width="32" style="57" customWidth="1"/>
    <col min="3" max="9" width="9.125" style="57" customWidth="1"/>
    <col min="10" max="16384" width="7.625" style="57"/>
  </cols>
  <sheetData>
    <row r="1" spans="2:10" x14ac:dyDescent="0.3">
      <c r="B1" s="370" t="s">
        <v>468</v>
      </c>
      <c r="C1" s="56"/>
      <c r="D1" s="56"/>
      <c r="E1" s="56"/>
      <c r="F1" s="56"/>
      <c r="G1" s="56"/>
      <c r="H1" s="56"/>
      <c r="I1" s="56"/>
    </row>
    <row r="2" spans="2:10" x14ac:dyDescent="0.3">
      <c r="B2" s="235" t="s">
        <v>213</v>
      </c>
      <c r="C2" s="56"/>
      <c r="D2" s="56"/>
      <c r="E2" s="56"/>
      <c r="F2" s="56"/>
      <c r="G2" s="56"/>
      <c r="H2" s="56"/>
      <c r="I2" s="56"/>
    </row>
    <row r="4" spans="2:10" ht="16.5" customHeight="1" x14ac:dyDescent="0.3">
      <c r="B4" s="58"/>
      <c r="D4" s="58"/>
      <c r="E4" s="58"/>
      <c r="F4" s="58"/>
      <c r="G4" s="58"/>
      <c r="H4" s="58"/>
      <c r="I4" s="58"/>
    </row>
    <row r="5" spans="2:10" ht="16.5" customHeight="1" x14ac:dyDescent="0.3">
      <c r="B5" s="59" t="s">
        <v>11</v>
      </c>
      <c r="C5" s="386">
        <v>2025</v>
      </c>
      <c r="D5" s="386">
        <v>2026</v>
      </c>
      <c r="E5" s="386">
        <v>2027</v>
      </c>
      <c r="F5" s="386">
        <v>2028</v>
      </c>
      <c r="G5" s="386">
        <v>2029</v>
      </c>
      <c r="H5" s="386">
        <v>2030</v>
      </c>
      <c r="I5" s="386">
        <v>2031</v>
      </c>
    </row>
    <row r="6" spans="2:10" ht="26.1" customHeight="1" x14ac:dyDescent="0.3">
      <c r="B6" s="60" t="s">
        <v>188</v>
      </c>
      <c r="C6" s="262" t="s">
        <v>214</v>
      </c>
      <c r="D6" s="263" t="s">
        <v>215</v>
      </c>
      <c r="E6" s="262" t="s">
        <v>216</v>
      </c>
      <c r="F6" s="262" t="s">
        <v>216</v>
      </c>
      <c r="G6" s="262" t="s">
        <v>216</v>
      </c>
      <c r="H6" s="262" t="s">
        <v>216</v>
      </c>
      <c r="I6" s="262" t="s">
        <v>216</v>
      </c>
    </row>
    <row r="7" spans="2:10" ht="16.5" customHeight="1" x14ac:dyDescent="0.3">
      <c r="B7" s="20" t="s">
        <v>601</v>
      </c>
      <c r="C7" s="264">
        <v>-9.3059999999999903</v>
      </c>
      <c r="D7" s="264">
        <v>-8.641</v>
      </c>
      <c r="E7" s="264">
        <v>-6.7499999999982201</v>
      </c>
      <c r="F7" s="264">
        <v>-0.83399995720651299</v>
      </c>
      <c r="G7" s="264">
        <v>4.0160002753293904</v>
      </c>
      <c r="H7" s="264">
        <v>8.0570042511943907</v>
      </c>
      <c r="I7" s="264">
        <v>11.693132438491601</v>
      </c>
    </row>
    <row r="8" spans="2:10" ht="16.5" customHeight="1" x14ac:dyDescent="0.3">
      <c r="B8" s="20" t="s">
        <v>217</v>
      </c>
      <c r="C8" s="264">
        <v>-9.3059999999999903</v>
      </c>
      <c r="D8" s="264">
        <v>-8.6445586325388195</v>
      </c>
      <c r="E8" s="264">
        <v>-7.1289733887517297</v>
      </c>
      <c r="F8" s="264">
        <v>-2.2476223553702201</v>
      </c>
      <c r="G8" s="264">
        <v>1.37662901482192</v>
      </c>
      <c r="H8" s="264">
        <v>3.9332476851314402</v>
      </c>
      <c r="I8" s="264">
        <v>5.7491303565186902</v>
      </c>
      <c r="J8" s="66"/>
    </row>
    <row r="9" spans="2:10" ht="16.5" customHeight="1" x14ac:dyDescent="0.3">
      <c r="B9" s="61" t="s">
        <v>218</v>
      </c>
      <c r="C9" s="265">
        <v>-9.3059999999999903</v>
      </c>
      <c r="D9" s="265">
        <v>-8.6393259122898698</v>
      </c>
      <c r="E9" s="265">
        <v>-6.7867488440015498</v>
      </c>
      <c r="F9" s="265">
        <v>-4.1201879929663801E-2</v>
      </c>
      <c r="G9" s="265">
        <v>5.9214187515575603</v>
      </c>
      <c r="H9" s="265">
        <v>10.532993149206</v>
      </c>
      <c r="I9" s="265">
        <v>13.9544892698556</v>
      </c>
      <c r="J9" s="66"/>
    </row>
    <row r="10" spans="2:10" x14ac:dyDescent="0.3">
      <c r="C10" s="22"/>
      <c r="D10" s="22"/>
      <c r="E10" s="22"/>
      <c r="F10" s="22"/>
      <c r="G10" s="22"/>
      <c r="H10" s="22"/>
      <c r="I10" s="22"/>
    </row>
    <row r="11" spans="2:10" x14ac:dyDescent="0.3">
      <c r="B11" s="20" t="s">
        <v>219</v>
      </c>
      <c r="C11" s="62"/>
      <c r="D11" s="62"/>
      <c r="E11" s="62"/>
      <c r="F11" s="62"/>
      <c r="G11" s="62"/>
      <c r="H11" s="62"/>
      <c r="I11" s="62"/>
    </row>
    <row r="12" spans="2:10" x14ac:dyDescent="0.3">
      <c r="B12" s="58"/>
      <c r="C12" s="63"/>
      <c r="D12" s="63"/>
      <c r="E12" s="63"/>
      <c r="F12" s="63"/>
      <c r="G12" s="63"/>
      <c r="H12" s="63"/>
      <c r="I12" s="63"/>
    </row>
    <row r="13" spans="2:10" x14ac:dyDescent="0.3">
      <c r="C13" s="64"/>
      <c r="D13" s="64"/>
      <c r="E13" s="64"/>
      <c r="F13" s="64"/>
      <c r="G13" s="64"/>
      <c r="H13" s="64"/>
      <c r="I13" s="64"/>
    </row>
    <row r="14" spans="2:10" x14ac:dyDescent="0.3">
      <c r="B14" s="63"/>
      <c r="C14" s="65"/>
      <c r="D14" s="64"/>
      <c r="E14" s="64"/>
      <c r="F14" s="64"/>
      <c r="G14" s="64"/>
      <c r="H14" s="64"/>
      <c r="I14" s="64"/>
    </row>
    <row r="15" spans="2:10" x14ac:dyDescent="0.3">
      <c r="B15" s="58"/>
      <c r="C15" s="62"/>
      <c r="D15" s="62"/>
      <c r="E15" s="62"/>
      <c r="F15" s="62"/>
      <c r="G15" s="62"/>
      <c r="H15" s="62"/>
      <c r="I15" s="62"/>
    </row>
    <row r="16" spans="2:10" x14ac:dyDescent="0.3">
      <c r="B16" s="30"/>
      <c r="C16" s="10"/>
      <c r="D16" s="62"/>
      <c r="E16" s="62"/>
      <c r="F16" s="62"/>
      <c r="G16" s="62"/>
      <c r="H16" s="62"/>
      <c r="I16" s="62"/>
    </row>
    <row r="17" spans="2:9" x14ac:dyDescent="0.3">
      <c r="B17" s="58"/>
      <c r="C17" s="62"/>
      <c r="D17" s="62"/>
      <c r="E17" s="62"/>
      <c r="F17" s="62"/>
      <c r="G17" s="62"/>
      <c r="H17" s="62"/>
      <c r="I17" s="62"/>
    </row>
    <row r="18" spans="2:9" x14ac:dyDescent="0.3">
      <c r="B18" s="58"/>
      <c r="C18" s="62"/>
      <c r="D18" s="62"/>
      <c r="E18" s="62"/>
      <c r="F18" s="62"/>
      <c r="G18" s="62"/>
      <c r="H18" s="62"/>
      <c r="I18" s="62"/>
    </row>
    <row r="19" spans="2:9" x14ac:dyDescent="0.3">
      <c r="B19" s="58"/>
      <c r="C19" s="62"/>
      <c r="D19" s="62"/>
      <c r="E19" s="62"/>
      <c r="F19" s="62"/>
      <c r="G19" s="62"/>
      <c r="H19" s="62"/>
      <c r="I19" s="62"/>
    </row>
    <row r="20" spans="2:9" x14ac:dyDescent="0.3">
      <c r="B20" s="58"/>
      <c r="C20" s="62"/>
      <c r="D20" s="62"/>
      <c r="E20" s="62"/>
      <c r="F20" s="62"/>
      <c r="G20" s="62"/>
      <c r="H20" s="62"/>
      <c r="I20" s="6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72EA2-383E-4543-8170-27EF9E207B9D}">
  <sheetPr>
    <tabColor theme="8" tint="0.79998168889431442"/>
  </sheetPr>
  <dimension ref="B1:I50"/>
  <sheetViews>
    <sheetView showGridLines="0" workbookViewId="0">
      <selection activeCell="G41" sqref="G41"/>
    </sheetView>
  </sheetViews>
  <sheetFormatPr defaultRowHeight="14.25" x14ac:dyDescent="0.2"/>
  <cols>
    <col min="1" max="1" width="8.625" customWidth="1"/>
    <col min="2" max="2" width="33.625" customWidth="1"/>
  </cols>
  <sheetData>
    <row r="1" spans="2:9" ht="16.5" x14ac:dyDescent="0.3">
      <c r="B1" s="8" t="s">
        <v>162</v>
      </c>
      <c r="C1" s="8"/>
      <c r="D1" s="8"/>
      <c r="E1" s="8"/>
      <c r="F1" s="8"/>
      <c r="G1" s="8"/>
      <c r="H1" s="8"/>
      <c r="I1" s="8"/>
    </row>
    <row r="2" spans="2:9" ht="16.5" x14ac:dyDescent="0.3">
      <c r="B2" s="75" t="s">
        <v>225</v>
      </c>
      <c r="C2" s="9"/>
      <c r="D2" s="9"/>
      <c r="E2" s="9"/>
      <c r="F2" s="9"/>
      <c r="G2" s="9"/>
      <c r="H2" s="9"/>
      <c r="I2" s="9"/>
    </row>
    <row r="3" spans="2:9" ht="15" x14ac:dyDescent="0.2">
      <c r="B3" s="76"/>
      <c r="C3" s="76"/>
      <c r="D3" s="76"/>
      <c r="E3" s="76"/>
      <c r="F3" s="76"/>
      <c r="G3" s="76"/>
      <c r="H3" s="76"/>
      <c r="I3" s="76"/>
    </row>
    <row r="4" spans="2:9" x14ac:dyDescent="0.2">
      <c r="B4" s="77" t="s">
        <v>226</v>
      </c>
      <c r="C4" s="78">
        <v>2025</v>
      </c>
      <c r="D4" s="78">
        <v>2026</v>
      </c>
      <c r="E4" s="78">
        <v>2027</v>
      </c>
      <c r="F4" s="78">
        <v>2028</v>
      </c>
      <c r="G4" s="78">
        <v>2029</v>
      </c>
      <c r="H4" s="78">
        <v>2030</v>
      </c>
      <c r="I4" s="78">
        <v>2031</v>
      </c>
    </row>
    <row r="5" spans="2:9" x14ac:dyDescent="0.2">
      <c r="B5" s="79" t="s">
        <v>8</v>
      </c>
      <c r="C5" s="80" t="s">
        <v>214</v>
      </c>
      <c r="D5" s="80" t="s">
        <v>216</v>
      </c>
      <c r="E5" s="80" t="s">
        <v>216</v>
      </c>
      <c r="F5" s="80" t="s">
        <v>216</v>
      </c>
      <c r="G5" s="80" t="s">
        <v>216</v>
      </c>
      <c r="H5" s="80" t="s">
        <v>216</v>
      </c>
      <c r="I5" s="80" t="s">
        <v>216</v>
      </c>
    </row>
    <row r="6" spans="2:9" x14ac:dyDescent="0.2">
      <c r="B6" s="81" t="s">
        <v>227</v>
      </c>
      <c r="C6" s="82">
        <v>0.6</v>
      </c>
      <c r="D6" s="82">
        <v>1</v>
      </c>
      <c r="E6" s="82">
        <v>1.8</v>
      </c>
      <c r="F6" s="82">
        <v>2.7</v>
      </c>
      <c r="G6" s="82">
        <v>2.9</v>
      </c>
      <c r="H6" s="82">
        <v>3.1</v>
      </c>
      <c r="I6" s="82">
        <v>3</v>
      </c>
    </row>
    <row r="7" spans="2:9" x14ac:dyDescent="0.2">
      <c r="B7" s="81" t="s">
        <v>228</v>
      </c>
      <c r="C7" s="82">
        <v>-0.8</v>
      </c>
      <c r="D7" s="82">
        <v>4.7</v>
      </c>
      <c r="E7" s="82">
        <v>1.1000000000000001</v>
      </c>
      <c r="F7" s="82">
        <v>0.4</v>
      </c>
      <c r="G7" s="82">
        <v>0.2</v>
      </c>
      <c r="H7" s="82">
        <v>0.2</v>
      </c>
      <c r="I7" s="82">
        <v>0.3</v>
      </c>
    </row>
    <row r="8" spans="2:9" x14ac:dyDescent="0.2">
      <c r="B8" s="77" t="s">
        <v>229</v>
      </c>
      <c r="C8" s="83">
        <v>0.3</v>
      </c>
      <c r="D8" s="83">
        <v>1.9</v>
      </c>
      <c r="E8" s="83">
        <v>1.6</v>
      </c>
      <c r="F8" s="83">
        <v>2.2000000000000002</v>
      </c>
      <c r="G8" s="83">
        <v>2.2999999999999998</v>
      </c>
      <c r="H8" s="83">
        <v>2.4</v>
      </c>
      <c r="I8" s="83">
        <v>2.2999999999999998</v>
      </c>
    </row>
    <row r="9" spans="2:9" x14ac:dyDescent="0.2">
      <c r="B9" s="81" t="s">
        <v>230</v>
      </c>
      <c r="C9" s="82">
        <v>-12.1</v>
      </c>
      <c r="D9" s="82">
        <v>-1.8</v>
      </c>
      <c r="E9" s="82">
        <v>7</v>
      </c>
      <c r="F9" s="82">
        <v>10.6</v>
      </c>
      <c r="G9" s="82">
        <v>5.2</v>
      </c>
      <c r="H9" s="82">
        <v>3.4</v>
      </c>
      <c r="I9" s="82">
        <v>2.5</v>
      </c>
    </row>
    <row r="10" spans="2:9" x14ac:dyDescent="0.2">
      <c r="B10" s="81" t="s">
        <v>231</v>
      </c>
      <c r="C10" s="82">
        <v>-2.4</v>
      </c>
      <c r="D10" s="82">
        <v>1.6</v>
      </c>
      <c r="E10" s="82">
        <v>1.9</v>
      </c>
      <c r="F10" s="82">
        <v>6.2</v>
      </c>
      <c r="G10" s="82">
        <v>4.8</v>
      </c>
      <c r="H10" s="82">
        <v>3.6</v>
      </c>
      <c r="I10" s="82">
        <v>2.9</v>
      </c>
    </row>
    <row r="11" spans="2:9" x14ac:dyDescent="0.2">
      <c r="B11" s="77" t="s">
        <v>232</v>
      </c>
      <c r="C11" s="84">
        <v>-4.5</v>
      </c>
      <c r="D11" s="84">
        <v>1</v>
      </c>
      <c r="E11" s="84">
        <v>2.9</v>
      </c>
      <c r="F11" s="84">
        <v>7.1</v>
      </c>
      <c r="G11" s="84">
        <v>4.9000000000000004</v>
      </c>
      <c r="H11" s="84">
        <v>3.6</v>
      </c>
      <c r="I11" s="84">
        <v>2.8</v>
      </c>
    </row>
    <row r="12" spans="2:9" x14ac:dyDescent="0.2">
      <c r="B12" s="81" t="s">
        <v>233</v>
      </c>
      <c r="C12" s="82">
        <v>0</v>
      </c>
      <c r="D12" s="82">
        <v>0.3</v>
      </c>
      <c r="E12" s="82">
        <v>0</v>
      </c>
      <c r="F12" s="82">
        <v>0.2</v>
      </c>
      <c r="G12" s="82">
        <v>0</v>
      </c>
      <c r="H12" s="85">
        <v>0</v>
      </c>
      <c r="I12" s="82">
        <v>0</v>
      </c>
    </row>
    <row r="13" spans="2:9" x14ac:dyDescent="0.2">
      <c r="B13" s="77" t="s">
        <v>234</v>
      </c>
      <c r="C13" s="84">
        <v>-1</v>
      </c>
      <c r="D13" s="84">
        <v>2.4</v>
      </c>
      <c r="E13" s="84">
        <v>2.1</v>
      </c>
      <c r="F13" s="84">
        <v>3.3</v>
      </c>
      <c r="G13" s="84">
        <v>2.9</v>
      </c>
      <c r="H13" s="84">
        <v>2.7</v>
      </c>
      <c r="I13" s="84">
        <v>2.4</v>
      </c>
    </row>
    <row r="14" spans="2:9" x14ac:dyDescent="0.2">
      <c r="B14" s="81" t="s">
        <v>235</v>
      </c>
      <c r="C14" s="82">
        <v>3</v>
      </c>
      <c r="D14" s="82">
        <v>5.7</v>
      </c>
      <c r="E14" s="82">
        <v>2.8</v>
      </c>
      <c r="F14" s="82">
        <v>0.7</v>
      </c>
      <c r="G14" s="82">
        <v>2.1</v>
      </c>
      <c r="H14" s="82">
        <v>2.2999999999999998</v>
      </c>
      <c r="I14" s="82">
        <v>2.2999999999999998</v>
      </c>
    </row>
    <row r="15" spans="2:9" x14ac:dyDescent="0.2">
      <c r="B15" s="81" t="s">
        <v>236</v>
      </c>
      <c r="C15" s="86">
        <v>2</v>
      </c>
      <c r="D15" s="86">
        <v>6.1</v>
      </c>
      <c r="E15" s="86">
        <v>0</v>
      </c>
      <c r="F15" s="86">
        <v>2.4</v>
      </c>
      <c r="G15" s="86">
        <v>2.8</v>
      </c>
      <c r="H15" s="86">
        <v>2.6</v>
      </c>
      <c r="I15" s="86">
        <v>2.2999999999999998</v>
      </c>
    </row>
    <row r="16" spans="2:9" x14ac:dyDescent="0.2">
      <c r="B16" s="77" t="s">
        <v>237</v>
      </c>
      <c r="C16" s="83">
        <v>-0.8</v>
      </c>
      <c r="D16" s="83">
        <v>2.1</v>
      </c>
      <c r="E16" s="83">
        <v>2.6</v>
      </c>
      <c r="F16" s="83">
        <v>3</v>
      </c>
      <c r="G16" s="83">
        <v>2.7</v>
      </c>
      <c r="H16" s="83">
        <v>2.6</v>
      </c>
      <c r="I16" s="83">
        <v>2.4</v>
      </c>
    </row>
    <row r="17" spans="2:9" x14ac:dyDescent="0.2">
      <c r="B17" s="77" t="s">
        <v>238</v>
      </c>
      <c r="C17" s="84">
        <v>-1.1000000000000001</v>
      </c>
      <c r="D17" s="84">
        <v>1.6</v>
      </c>
      <c r="E17" s="84">
        <v>2.2999999999999998</v>
      </c>
      <c r="F17" s="84">
        <v>2.9</v>
      </c>
      <c r="G17" s="84">
        <v>2.7</v>
      </c>
      <c r="H17" s="84">
        <v>2.6</v>
      </c>
      <c r="I17" s="84">
        <v>2.5</v>
      </c>
    </row>
    <row r="18" spans="2:9" x14ac:dyDescent="0.2">
      <c r="B18" s="81" t="s">
        <v>239</v>
      </c>
      <c r="C18" s="82">
        <v>-2.1</v>
      </c>
      <c r="D18" s="82">
        <v>1</v>
      </c>
      <c r="E18" s="82">
        <v>1.4</v>
      </c>
      <c r="F18" s="82">
        <v>1.8</v>
      </c>
      <c r="G18" s="82">
        <v>1.5</v>
      </c>
      <c r="H18" s="82">
        <v>1.4</v>
      </c>
      <c r="I18" s="82">
        <v>1.3</v>
      </c>
    </row>
    <row r="19" spans="2:9" x14ac:dyDescent="0.2">
      <c r="B19" s="81" t="s">
        <v>240</v>
      </c>
      <c r="C19" s="82">
        <v>3.4</v>
      </c>
      <c r="D19" s="82">
        <v>4.8</v>
      </c>
      <c r="E19" s="82">
        <v>5.3</v>
      </c>
      <c r="F19" s="82">
        <v>5.7</v>
      </c>
      <c r="G19" s="82">
        <v>4.9000000000000004</v>
      </c>
      <c r="H19" s="82">
        <v>4.7</v>
      </c>
      <c r="I19" s="82">
        <v>4.5</v>
      </c>
    </row>
    <row r="20" spans="2:9" x14ac:dyDescent="0.2">
      <c r="B20" s="81" t="s">
        <v>241</v>
      </c>
      <c r="C20" s="82">
        <v>4.2</v>
      </c>
      <c r="D20" s="82">
        <v>2.6</v>
      </c>
      <c r="E20" s="82">
        <v>2.7</v>
      </c>
      <c r="F20" s="82">
        <v>2.7</v>
      </c>
      <c r="G20" s="82">
        <v>2.2000000000000002</v>
      </c>
      <c r="H20" s="82">
        <v>2</v>
      </c>
      <c r="I20" s="82">
        <v>2</v>
      </c>
    </row>
    <row r="21" spans="2:9" x14ac:dyDescent="0.2">
      <c r="B21" s="87" t="s">
        <v>242</v>
      </c>
      <c r="C21" s="88">
        <v>1.8</v>
      </c>
      <c r="D21" s="88">
        <v>1.7</v>
      </c>
      <c r="E21" s="88">
        <v>1.8</v>
      </c>
      <c r="F21" s="88">
        <v>2</v>
      </c>
      <c r="G21" s="88">
        <v>2.2000000000000002</v>
      </c>
      <c r="H21" s="88">
        <v>2.4</v>
      </c>
      <c r="I21" s="88">
        <v>2.5</v>
      </c>
    </row>
    <row r="22" spans="2:9" x14ac:dyDescent="0.2">
      <c r="B22" s="81" t="s">
        <v>243</v>
      </c>
      <c r="C22" s="82">
        <v>-2.5</v>
      </c>
      <c r="D22" s="82">
        <v>-2</v>
      </c>
      <c r="E22" s="82">
        <v>-1</v>
      </c>
      <c r="F22" s="82">
        <v>-0.4</v>
      </c>
      <c r="G22" s="82">
        <v>0</v>
      </c>
      <c r="H22" s="82">
        <v>0.1</v>
      </c>
      <c r="I22" s="82">
        <v>0</v>
      </c>
    </row>
    <row r="23" spans="2:9" x14ac:dyDescent="0.2">
      <c r="B23" s="81" t="s">
        <v>244</v>
      </c>
      <c r="C23" s="88">
        <v>-1</v>
      </c>
      <c r="D23" s="88">
        <v>0.3</v>
      </c>
      <c r="E23" s="88">
        <v>1.6</v>
      </c>
      <c r="F23" s="88">
        <v>2.2999999999999998</v>
      </c>
      <c r="G23" s="88">
        <v>1.9</v>
      </c>
      <c r="H23" s="88">
        <v>1.6</v>
      </c>
      <c r="I23" s="88">
        <v>1.4</v>
      </c>
    </row>
    <row r="24" spans="2:9" x14ac:dyDescent="0.2">
      <c r="B24" s="81" t="s">
        <v>245</v>
      </c>
      <c r="C24" s="82">
        <v>5.2</v>
      </c>
      <c r="D24" s="82">
        <v>5.6</v>
      </c>
      <c r="E24" s="82">
        <v>5.2</v>
      </c>
      <c r="F24" s="82">
        <v>4.7</v>
      </c>
      <c r="G24" s="82">
        <v>4.4000000000000004</v>
      </c>
      <c r="H24" s="82">
        <v>4.3</v>
      </c>
      <c r="I24" s="82">
        <v>4.3</v>
      </c>
    </row>
    <row r="25" spans="2:9" x14ac:dyDescent="0.2">
      <c r="B25" s="20" t="s">
        <v>246</v>
      </c>
      <c r="C25" s="88">
        <v>70.5</v>
      </c>
      <c r="D25" s="88">
        <v>70.7</v>
      </c>
      <c r="E25" s="88">
        <v>70.900000000000006</v>
      </c>
      <c r="F25" s="88">
        <v>71.099999999999994</v>
      </c>
      <c r="G25" s="88">
        <v>71.3</v>
      </c>
      <c r="H25" s="88">
        <v>71.3</v>
      </c>
      <c r="I25" s="88">
        <v>71.3</v>
      </c>
    </row>
    <row r="26" spans="2:9" x14ac:dyDescent="0.2">
      <c r="B26" s="81" t="s">
        <v>247</v>
      </c>
      <c r="C26" s="82">
        <v>4.5</v>
      </c>
      <c r="D26" s="82">
        <v>2.8</v>
      </c>
      <c r="E26" s="82">
        <v>3.1</v>
      </c>
      <c r="F26" s="82">
        <v>3.2</v>
      </c>
      <c r="G26" s="82">
        <v>3.3</v>
      </c>
      <c r="H26" s="82">
        <v>3.5</v>
      </c>
      <c r="I26" s="82">
        <v>3.5</v>
      </c>
    </row>
    <row r="27" spans="2:9" x14ac:dyDescent="0.2">
      <c r="B27" s="81" t="s">
        <v>248</v>
      </c>
      <c r="C27" s="82">
        <v>2.7</v>
      </c>
      <c r="D27" s="82">
        <v>4.0999999999999996</v>
      </c>
      <c r="E27" s="82">
        <v>1.9</v>
      </c>
      <c r="F27" s="82">
        <v>2</v>
      </c>
      <c r="G27" s="82">
        <v>2.1</v>
      </c>
      <c r="H27" s="82">
        <v>2.1</v>
      </c>
      <c r="I27" s="82">
        <v>2</v>
      </c>
    </row>
    <row r="28" spans="2:9" x14ac:dyDescent="0.2">
      <c r="B28" s="81" t="s">
        <v>249</v>
      </c>
      <c r="C28" s="82">
        <v>8</v>
      </c>
      <c r="D28" s="82">
        <v>2.1</v>
      </c>
      <c r="E28" s="82">
        <v>0.1</v>
      </c>
      <c r="F28" s="82">
        <v>4.0999999999999996</v>
      </c>
      <c r="G28" s="82">
        <v>0.9</v>
      </c>
      <c r="H28" s="82">
        <v>0.1</v>
      </c>
      <c r="I28" s="82">
        <v>0</v>
      </c>
    </row>
    <row r="29" spans="2:9" x14ac:dyDescent="0.2">
      <c r="B29" s="81" t="s">
        <v>250</v>
      </c>
      <c r="C29" s="82">
        <v>-0.7</v>
      </c>
      <c r="D29" s="82">
        <v>-0.4</v>
      </c>
      <c r="E29" s="82">
        <v>0.6</v>
      </c>
      <c r="F29" s="82">
        <v>2.4</v>
      </c>
      <c r="G29" s="82">
        <v>3.7</v>
      </c>
      <c r="H29" s="82">
        <v>4.0999999999999996</v>
      </c>
      <c r="I29" s="82">
        <v>4.8</v>
      </c>
    </row>
    <row r="30" spans="2:9" x14ac:dyDescent="0.2">
      <c r="B30" s="81" t="s">
        <v>251</v>
      </c>
      <c r="C30" s="82"/>
      <c r="D30" s="82"/>
      <c r="E30" s="82"/>
      <c r="F30" s="82"/>
      <c r="G30" s="82"/>
      <c r="H30" s="82"/>
      <c r="I30" s="82"/>
    </row>
    <row r="31" spans="2:9" x14ac:dyDescent="0.2">
      <c r="B31" s="81" t="s">
        <v>252</v>
      </c>
      <c r="C31" s="82">
        <v>-16.600000000000001</v>
      </c>
      <c r="D31" s="82">
        <v>-18</v>
      </c>
      <c r="E31" s="82">
        <v>-16.600000000000001</v>
      </c>
      <c r="F31" s="82">
        <v>-13.9</v>
      </c>
      <c r="G31" s="82">
        <v>-13.8</v>
      </c>
      <c r="H31" s="82">
        <v>-14.1</v>
      </c>
      <c r="I31" s="82">
        <v>-14.2</v>
      </c>
    </row>
    <row r="32" spans="2:9" x14ac:dyDescent="0.2">
      <c r="B32" s="81" t="s">
        <v>253</v>
      </c>
      <c r="C32" s="82">
        <v>-3.8</v>
      </c>
      <c r="D32" s="82">
        <v>-4</v>
      </c>
      <c r="E32" s="82">
        <v>-3.5</v>
      </c>
      <c r="F32" s="82">
        <v>-2.7</v>
      </c>
      <c r="G32" s="82">
        <v>-2.6</v>
      </c>
      <c r="H32" s="82">
        <v>-2.5</v>
      </c>
      <c r="I32" s="82">
        <v>-2.4</v>
      </c>
    </row>
    <row r="33" spans="2:9" x14ac:dyDescent="0.2">
      <c r="B33" s="20" t="s">
        <v>254</v>
      </c>
      <c r="C33" s="82">
        <v>-48.2</v>
      </c>
      <c r="D33" s="82">
        <v>-43.3</v>
      </c>
      <c r="E33" s="82">
        <v>-43.8</v>
      </c>
      <c r="F33" s="82">
        <v>-43.4</v>
      </c>
      <c r="G33" s="82">
        <v>-43.1</v>
      </c>
      <c r="H33" s="82">
        <v>-42.9</v>
      </c>
      <c r="I33" s="82">
        <v>-42.7</v>
      </c>
    </row>
    <row r="34" spans="2:9" x14ac:dyDescent="0.2">
      <c r="B34" s="81" t="s">
        <v>255</v>
      </c>
      <c r="C34" s="82">
        <v>69.099999999999994</v>
      </c>
      <c r="D34" s="82">
        <v>66.5</v>
      </c>
      <c r="E34" s="82">
        <v>67.7</v>
      </c>
      <c r="F34" s="82">
        <v>68.7</v>
      </c>
      <c r="G34" s="82">
        <v>69.3</v>
      </c>
      <c r="H34" s="82">
        <v>69.8</v>
      </c>
      <c r="I34" s="82">
        <v>70.099999999999994</v>
      </c>
    </row>
    <row r="35" spans="2:9" x14ac:dyDescent="0.2">
      <c r="B35" s="81" t="s">
        <v>256</v>
      </c>
      <c r="C35" s="82">
        <v>3.4</v>
      </c>
      <c r="D35" s="82">
        <v>2.6</v>
      </c>
      <c r="E35" s="82">
        <v>3.5</v>
      </c>
      <c r="F35" s="82">
        <v>3.7</v>
      </c>
      <c r="G35" s="82">
        <v>3.8</v>
      </c>
      <c r="H35" s="82">
        <v>3.8</v>
      </c>
      <c r="I35" s="82">
        <v>3.6</v>
      </c>
    </row>
    <row r="36" spans="2:9" x14ac:dyDescent="0.2">
      <c r="B36" s="81" t="s">
        <v>257</v>
      </c>
      <c r="C36" s="82">
        <v>4.5999999999999996</v>
      </c>
      <c r="D36" s="82">
        <v>4.5999999999999996</v>
      </c>
      <c r="E36" s="82">
        <v>4.7</v>
      </c>
      <c r="F36" s="82">
        <v>4.7</v>
      </c>
      <c r="G36" s="82">
        <v>4.7</v>
      </c>
      <c r="H36" s="82">
        <v>4.7</v>
      </c>
      <c r="I36" s="82">
        <v>4.7</v>
      </c>
    </row>
    <row r="37" spans="2:9" x14ac:dyDescent="0.2">
      <c r="B37" s="81" t="s">
        <v>258</v>
      </c>
      <c r="C37" s="82">
        <v>1</v>
      </c>
      <c r="D37" s="82">
        <v>0.6</v>
      </c>
      <c r="E37" s="82">
        <v>0.8</v>
      </c>
      <c r="F37" s="82">
        <v>1.1000000000000001</v>
      </c>
      <c r="G37" s="82">
        <v>1.2</v>
      </c>
      <c r="H37" s="82">
        <v>1.2</v>
      </c>
      <c r="I37" s="82">
        <v>1.2</v>
      </c>
    </row>
    <row r="38" spans="2:9" x14ac:dyDescent="0.2">
      <c r="B38" s="89" t="s">
        <v>259</v>
      </c>
      <c r="C38" s="90">
        <v>10.1</v>
      </c>
      <c r="D38" s="90">
        <v>17.600000000000001</v>
      </c>
      <c r="E38" s="90">
        <v>31.9</v>
      </c>
      <c r="F38" s="90">
        <v>37.1</v>
      </c>
      <c r="G38" s="90">
        <v>39.299999999999997</v>
      </c>
      <c r="H38" s="90">
        <v>39.799999999999997</v>
      </c>
      <c r="I38" s="90">
        <v>40</v>
      </c>
    </row>
    <row r="39" spans="2:9" ht="16.5" x14ac:dyDescent="0.3">
      <c r="B39" s="57"/>
      <c r="C39" s="57"/>
      <c r="D39" s="57"/>
      <c r="E39" s="57"/>
      <c r="F39" s="57"/>
      <c r="G39" s="57"/>
      <c r="H39" s="57"/>
      <c r="I39" s="57"/>
    </row>
    <row r="40" spans="2:9" ht="16.5" x14ac:dyDescent="0.3">
      <c r="B40" s="24" t="s">
        <v>260</v>
      </c>
      <c r="C40" s="91"/>
      <c r="D40" s="57"/>
      <c r="E40" s="57"/>
      <c r="F40" s="57"/>
      <c r="G40" s="57"/>
      <c r="H40" s="57"/>
      <c r="I40" s="92"/>
    </row>
    <row r="41" spans="2:9" ht="15" x14ac:dyDescent="0.2">
      <c r="B41" s="24" t="s">
        <v>261</v>
      </c>
      <c r="C41" s="24"/>
      <c r="D41" s="24"/>
      <c r="E41" s="24"/>
      <c r="F41" s="76"/>
      <c r="G41" s="76"/>
      <c r="H41" s="76"/>
      <c r="I41" s="76"/>
    </row>
    <row r="42" spans="2:9" ht="16.5" x14ac:dyDescent="0.3">
      <c r="B42" s="24" t="s">
        <v>262</v>
      </c>
      <c r="C42" s="24"/>
      <c r="D42" s="24"/>
      <c r="E42" s="24"/>
      <c r="F42" s="24"/>
      <c r="G42" s="24"/>
      <c r="H42" s="24"/>
      <c r="I42" s="92"/>
    </row>
    <row r="43" spans="2:9" ht="16.5" x14ac:dyDescent="0.3">
      <c r="B43" s="24" t="s">
        <v>263</v>
      </c>
      <c r="C43" s="24"/>
      <c r="D43" s="24"/>
      <c r="E43" s="24"/>
      <c r="F43" s="24"/>
      <c r="G43" s="24"/>
      <c r="H43" s="24"/>
      <c r="I43" s="92"/>
    </row>
    <row r="44" spans="2:9" ht="16.5" x14ac:dyDescent="0.3">
      <c r="B44" s="24" t="s">
        <v>264</v>
      </c>
      <c r="C44" s="24"/>
      <c r="D44" s="24"/>
      <c r="E44" s="24"/>
      <c r="F44" s="24"/>
      <c r="G44" s="24"/>
      <c r="H44" s="24"/>
      <c r="I44" s="92"/>
    </row>
    <row r="45" spans="2:9" ht="16.5" x14ac:dyDescent="0.3">
      <c r="B45" s="24" t="s">
        <v>265</v>
      </c>
      <c r="C45" s="24"/>
      <c r="D45" s="24"/>
      <c r="E45" s="24"/>
      <c r="F45" s="24"/>
      <c r="G45" s="24"/>
      <c r="H45" s="24"/>
      <c r="I45" s="92"/>
    </row>
    <row r="46" spans="2:9" ht="16.5" x14ac:dyDescent="0.3">
      <c r="B46" s="24" t="s">
        <v>266</v>
      </c>
      <c r="C46" s="24"/>
      <c r="D46" s="24"/>
      <c r="E46" s="24"/>
      <c r="F46" s="24"/>
      <c r="G46" s="24"/>
      <c r="H46" s="24"/>
      <c r="I46" s="92"/>
    </row>
    <row r="47" spans="2:9" ht="16.5" x14ac:dyDescent="0.3">
      <c r="B47" s="24" t="s">
        <v>267</v>
      </c>
      <c r="C47" s="24"/>
      <c r="D47" s="24"/>
      <c r="E47" s="24"/>
      <c r="F47" s="24"/>
      <c r="G47" s="24"/>
      <c r="H47" s="24"/>
      <c r="I47" s="93"/>
    </row>
    <row r="48" spans="2:9" ht="16.5" x14ac:dyDescent="0.3">
      <c r="B48" s="24" t="s">
        <v>268</v>
      </c>
      <c r="C48" s="24"/>
      <c r="D48" s="24"/>
      <c r="E48" s="24"/>
      <c r="F48" s="24"/>
      <c r="G48" s="24"/>
      <c r="H48" s="24"/>
      <c r="I48" s="57"/>
    </row>
    <row r="49" spans="2:9" ht="15" x14ac:dyDescent="0.2">
      <c r="B49" s="24" t="s">
        <v>269</v>
      </c>
      <c r="C49" s="24"/>
      <c r="D49" s="24"/>
      <c r="E49" s="24"/>
      <c r="F49" s="24"/>
      <c r="G49" s="24"/>
      <c r="H49" s="24"/>
      <c r="I49" s="76"/>
    </row>
    <row r="50" spans="2:9" ht="15" x14ac:dyDescent="0.2">
      <c r="B50" s="24" t="s">
        <v>270</v>
      </c>
      <c r="C50" s="24"/>
      <c r="D50" s="24"/>
      <c r="E50" s="24"/>
      <c r="F50" s="24"/>
      <c r="G50" s="24"/>
      <c r="H50" s="24"/>
      <c r="I50" s="7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C7762-69BA-4DC7-92F0-1B80E718C2FB}">
  <dimension ref="A1:K23"/>
  <sheetViews>
    <sheetView workbookViewId="0">
      <selection activeCell="F16" sqref="F16"/>
    </sheetView>
  </sheetViews>
  <sheetFormatPr defaultColWidth="15" defaultRowHeight="16.5" x14ac:dyDescent="0.3"/>
  <cols>
    <col min="1" max="1" width="4.625" style="57" customWidth="1"/>
    <col min="2" max="2" width="15" style="57"/>
    <col min="3" max="3" width="9.25" style="57" customWidth="1"/>
    <col min="4" max="4" width="10.75" style="57" customWidth="1"/>
    <col min="5" max="5" width="24.25" style="57" customWidth="1"/>
    <col min="6" max="16384" width="15" style="57"/>
  </cols>
  <sheetData>
    <row r="1" spans="1:11" x14ac:dyDescent="0.3">
      <c r="A1" s="409"/>
      <c r="B1" s="8" t="s">
        <v>580</v>
      </c>
      <c r="C1" s="8"/>
      <c r="D1" s="8"/>
      <c r="E1" s="8"/>
    </row>
    <row r="2" spans="1:11" x14ac:dyDescent="0.3">
      <c r="B2" s="75" t="s">
        <v>48</v>
      </c>
      <c r="C2" s="75"/>
      <c r="D2" s="9"/>
      <c r="E2" s="9"/>
    </row>
    <row r="4" spans="1:11" x14ac:dyDescent="0.3">
      <c r="C4" s="563" t="s">
        <v>501</v>
      </c>
      <c r="D4" s="563"/>
      <c r="E4" s="563"/>
    </row>
    <row r="5" spans="1:11" ht="27.75" customHeight="1" x14ac:dyDescent="0.3">
      <c r="B5" s="474" t="s">
        <v>11</v>
      </c>
      <c r="C5" s="475" t="s">
        <v>502</v>
      </c>
      <c r="D5" s="476" t="s">
        <v>503</v>
      </c>
      <c r="E5" s="476" t="s">
        <v>504</v>
      </c>
    </row>
    <row r="6" spans="1:11" x14ac:dyDescent="0.3">
      <c r="B6" s="121" t="s">
        <v>14</v>
      </c>
      <c r="C6" s="66">
        <v>-8.664022000000001</v>
      </c>
      <c r="D6" s="66">
        <v>-2.4</v>
      </c>
      <c r="E6" s="66">
        <v>-3.7637312609171016</v>
      </c>
    </row>
    <row r="7" spans="1:11" x14ac:dyDescent="0.3">
      <c r="B7" s="121" t="s">
        <v>15</v>
      </c>
      <c r="C7" s="66">
        <v>-7.1989050000000008</v>
      </c>
      <c r="D7" s="66">
        <v>-1.7999999999999998</v>
      </c>
      <c r="E7" s="66">
        <v>-2.8048843148313138</v>
      </c>
    </row>
    <row r="8" spans="1:11" x14ac:dyDescent="0.3">
      <c r="B8" s="121" t="s">
        <v>16</v>
      </c>
      <c r="C8" s="66">
        <v>-8.7729999999999997</v>
      </c>
      <c r="D8" s="66">
        <v>-2.1</v>
      </c>
      <c r="E8" s="66">
        <v>-2.4877698691577388</v>
      </c>
    </row>
    <row r="9" spans="1:11" x14ac:dyDescent="0.3">
      <c r="B9" s="121" t="s">
        <v>17</v>
      </c>
      <c r="C9" s="66">
        <v>-9.3059999999999992</v>
      </c>
      <c r="D9" s="66">
        <v>-2.1</v>
      </c>
      <c r="E9" s="66">
        <v>-1.2916540914042605</v>
      </c>
    </row>
    <row r="10" spans="1:11" x14ac:dyDescent="0.3">
      <c r="B10" s="121" t="s">
        <v>18</v>
      </c>
      <c r="C10" s="66">
        <v>-8.641</v>
      </c>
      <c r="D10" s="66">
        <v>-1.9</v>
      </c>
      <c r="E10" s="66">
        <v>-0.95249500464835746</v>
      </c>
    </row>
    <row r="11" spans="1:11" x14ac:dyDescent="0.3">
      <c r="B11" s="121" t="s">
        <v>19</v>
      </c>
      <c r="C11" s="66">
        <v>-6.75</v>
      </c>
      <c r="D11" s="66">
        <v>-1.4000000000000001</v>
      </c>
      <c r="E11" s="66">
        <v>-0.67404573576546456</v>
      </c>
    </row>
    <row r="12" spans="1:11" x14ac:dyDescent="0.3">
      <c r="B12" s="121" t="s">
        <v>20</v>
      </c>
      <c r="C12" s="66">
        <v>-0.83399999999999996</v>
      </c>
      <c r="D12" s="66">
        <v>-0.2</v>
      </c>
      <c r="E12" s="66">
        <v>0.13691406536752818</v>
      </c>
    </row>
    <row r="13" spans="1:11" x14ac:dyDescent="0.3">
      <c r="B13" s="121" t="s">
        <v>21</v>
      </c>
      <c r="C13" s="66">
        <v>4.016</v>
      </c>
      <c r="D13" s="66">
        <v>0.8</v>
      </c>
      <c r="E13" s="66">
        <v>0.83202488659511831</v>
      </c>
    </row>
    <row r="14" spans="1:11" x14ac:dyDescent="0.3">
      <c r="B14" s="57">
        <v>2030</v>
      </c>
      <c r="C14" s="66">
        <v>8.0570000000000004</v>
      </c>
      <c r="D14" s="57">
        <v>1.4000000000000001</v>
      </c>
      <c r="E14" s="66">
        <v>1.4133628488166381</v>
      </c>
    </row>
    <row r="15" spans="1:11" x14ac:dyDescent="0.3">
      <c r="B15" s="121" t="s">
        <v>23</v>
      </c>
      <c r="C15" s="66">
        <v>11.693</v>
      </c>
      <c r="D15" s="413">
        <v>2</v>
      </c>
      <c r="E15" s="66">
        <v>1.9898404710816466</v>
      </c>
      <c r="F15" s="427"/>
      <c r="G15" s="427"/>
      <c r="H15" s="427"/>
      <c r="I15" s="427"/>
      <c r="J15" s="427"/>
      <c r="K15" s="427"/>
    </row>
    <row r="16" spans="1:11" x14ac:dyDescent="0.3">
      <c r="F16" s="427"/>
      <c r="G16" s="427"/>
      <c r="H16" s="427"/>
      <c r="I16" s="427"/>
      <c r="J16" s="427"/>
      <c r="K16" s="427"/>
    </row>
    <row r="17" spans="2:11" x14ac:dyDescent="0.3">
      <c r="B17" s="426"/>
      <c r="C17" s="122"/>
      <c r="F17" s="427"/>
      <c r="G17" s="427"/>
      <c r="H17" s="427"/>
      <c r="I17" s="427"/>
      <c r="J17" s="427"/>
      <c r="K17" s="427"/>
    </row>
    <row r="18" spans="2:11" x14ac:dyDescent="0.3">
      <c r="B18" s="426"/>
      <c r="C18" s="122"/>
      <c r="F18" s="427"/>
      <c r="G18" s="427"/>
      <c r="H18" s="427"/>
      <c r="I18" s="427"/>
      <c r="J18" s="427"/>
      <c r="K18" s="427"/>
    </row>
    <row r="19" spans="2:11" x14ac:dyDescent="0.3">
      <c r="B19" s="426"/>
      <c r="C19" s="122"/>
      <c r="F19" s="427"/>
      <c r="G19" s="427"/>
      <c r="H19" s="427"/>
      <c r="I19" s="427"/>
      <c r="J19" s="427"/>
      <c r="K19" s="427"/>
    </row>
    <row r="20" spans="2:11" x14ac:dyDescent="0.3">
      <c r="B20" s="426"/>
      <c r="C20" s="122"/>
      <c r="D20" s="122"/>
      <c r="E20" s="122"/>
      <c r="F20" s="427"/>
      <c r="G20" s="427"/>
      <c r="H20" s="427"/>
      <c r="I20" s="427"/>
      <c r="J20" s="427"/>
      <c r="K20" s="427"/>
    </row>
    <row r="21" spans="2:11" x14ac:dyDescent="0.3">
      <c r="B21" s="426"/>
      <c r="C21" s="123"/>
      <c r="D21" s="123"/>
      <c r="E21" s="123"/>
    </row>
    <row r="23" spans="2:11" x14ac:dyDescent="0.3">
      <c r="D23" s="428"/>
      <c r="E23" s="428"/>
    </row>
  </sheetData>
  <mergeCells count="1">
    <mergeCell ref="C4:E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74C0C-CCF8-48C2-BCB6-4E412439AFF1}">
  <dimension ref="A1:J9"/>
  <sheetViews>
    <sheetView workbookViewId="0">
      <selection activeCell="D15" sqref="D15"/>
    </sheetView>
  </sheetViews>
  <sheetFormatPr defaultColWidth="8.625" defaultRowHeight="16.5" x14ac:dyDescent="0.3"/>
  <cols>
    <col min="1" max="1" width="4.625" style="57" customWidth="1"/>
    <col min="2" max="2" width="17.5" style="57" customWidth="1"/>
    <col min="3" max="6" width="11" style="57" customWidth="1"/>
    <col min="7" max="16384" width="8.625" style="57"/>
  </cols>
  <sheetData>
    <row r="1" spans="1:10" x14ac:dyDescent="0.3">
      <c r="A1" s="409"/>
      <c r="B1" s="8" t="s">
        <v>581</v>
      </c>
      <c r="C1" s="8"/>
      <c r="D1" s="8"/>
      <c r="E1" s="8"/>
      <c r="F1" s="9"/>
      <c r="G1" s="9"/>
      <c r="H1" s="9"/>
      <c r="I1" s="9"/>
      <c r="J1" s="9"/>
    </row>
    <row r="2" spans="1:10" x14ac:dyDescent="0.3">
      <c r="B2" s="75" t="s">
        <v>48</v>
      </c>
      <c r="C2" s="429"/>
      <c r="D2" s="9"/>
      <c r="E2" s="9"/>
      <c r="F2" s="9"/>
      <c r="G2" s="9"/>
      <c r="H2" s="9"/>
      <c r="I2" s="9"/>
      <c r="J2" s="9"/>
    </row>
    <row r="4" spans="1:10" x14ac:dyDescent="0.3">
      <c r="C4" s="563" t="s">
        <v>505</v>
      </c>
      <c r="D4" s="563"/>
      <c r="E4" s="563"/>
      <c r="F4" s="563"/>
    </row>
    <row r="5" spans="1:10" x14ac:dyDescent="0.3">
      <c r="B5" s="474" t="s">
        <v>11</v>
      </c>
      <c r="C5" s="438">
        <v>2027</v>
      </c>
      <c r="D5" s="438">
        <v>2028</v>
      </c>
      <c r="E5" s="438">
        <v>2029</v>
      </c>
      <c r="F5" s="438">
        <v>2030</v>
      </c>
    </row>
    <row r="6" spans="1:10" x14ac:dyDescent="0.3">
      <c r="B6" s="408" t="s">
        <v>506</v>
      </c>
      <c r="C6" s="413">
        <v>3.1520000000000001</v>
      </c>
      <c r="D6" s="413">
        <v>3.363</v>
      </c>
      <c r="E6" s="413">
        <v>3.363</v>
      </c>
      <c r="F6" s="413">
        <v>3.363</v>
      </c>
    </row>
    <row r="7" spans="1:10" x14ac:dyDescent="0.3">
      <c r="B7" s="408" t="s">
        <v>507</v>
      </c>
      <c r="C7" s="413">
        <v>1.986</v>
      </c>
      <c r="D7" s="413">
        <v>1.5149999999999999</v>
      </c>
      <c r="E7" s="413">
        <v>0.72099999999999997</v>
      </c>
      <c r="F7" s="413">
        <v>0.72099999999999997</v>
      </c>
    </row>
    <row r="8" spans="1:10" x14ac:dyDescent="0.3">
      <c r="B8" s="408" t="s">
        <v>508</v>
      </c>
      <c r="C8" s="413">
        <v>3.6459999999999999</v>
      </c>
      <c r="D8" s="413">
        <v>2.202</v>
      </c>
      <c r="E8" s="413">
        <v>1.2989999999999999</v>
      </c>
      <c r="F8" s="413">
        <v>1.3380000000000001</v>
      </c>
    </row>
    <row r="9" spans="1:10" x14ac:dyDescent="0.3">
      <c r="B9" s="57" t="s">
        <v>381</v>
      </c>
      <c r="C9" s="413">
        <v>8.7839999999999989</v>
      </c>
      <c r="D9" s="413">
        <v>7.08</v>
      </c>
      <c r="E9" s="413">
        <v>5.3829999999999991</v>
      </c>
      <c r="F9" s="413">
        <v>5.4219999999999997</v>
      </c>
    </row>
  </sheetData>
  <mergeCells count="1">
    <mergeCell ref="C4:F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36E79-74CE-4237-A8B3-046DD1A46044}">
  <sheetPr>
    <pageSetUpPr fitToPage="1"/>
  </sheetPr>
  <dimension ref="B1:G22"/>
  <sheetViews>
    <sheetView zoomScaleNormal="100" workbookViewId="0">
      <selection activeCell="B1" sqref="B1"/>
    </sheetView>
  </sheetViews>
  <sheetFormatPr defaultColWidth="8" defaultRowHeight="16.5" x14ac:dyDescent="0.3"/>
  <cols>
    <col min="1" max="1" width="4.625" style="57" customWidth="1"/>
    <col min="2" max="2" width="16.625" style="57" customWidth="1"/>
    <col min="3" max="4" width="14.625" style="57" customWidth="1"/>
    <col min="5" max="6" width="8.25" style="57" bestFit="1" customWidth="1"/>
    <col min="7" max="7" width="10.75" style="57" customWidth="1"/>
    <col min="8" max="16384" width="8" style="57"/>
  </cols>
  <sheetData>
    <row r="1" spans="2:7" x14ac:dyDescent="0.3">
      <c r="B1" s="400" t="s">
        <v>582</v>
      </c>
      <c r="C1" s="400"/>
      <c r="D1" s="56"/>
      <c r="E1" s="56"/>
      <c r="F1" s="56"/>
      <c r="G1" s="56"/>
    </row>
    <row r="2" spans="2:7" x14ac:dyDescent="0.3">
      <c r="B2" s="425" t="s">
        <v>48</v>
      </c>
      <c r="C2" s="401"/>
      <c r="D2" s="56"/>
      <c r="E2" s="56"/>
      <c r="F2" s="56"/>
      <c r="G2" s="56"/>
    </row>
    <row r="3" spans="2:7" x14ac:dyDescent="0.3">
      <c r="B3" s="402"/>
    </row>
    <row r="4" spans="2:7" s="404" customFormat="1" x14ac:dyDescent="0.3">
      <c r="B4" s="403"/>
      <c r="C4" s="403" t="s">
        <v>509</v>
      </c>
      <c r="D4" s="403" t="s">
        <v>509</v>
      </c>
    </row>
    <row r="5" spans="2:7" s="404" customFormat="1" x14ac:dyDescent="0.3">
      <c r="B5" s="474" t="s">
        <v>11</v>
      </c>
      <c r="C5" s="475" t="s">
        <v>510</v>
      </c>
      <c r="D5" s="475" t="s">
        <v>511</v>
      </c>
      <c r="E5" s="268"/>
      <c r="F5" s="475" t="s">
        <v>512</v>
      </c>
      <c r="G5" s="475" t="s">
        <v>511</v>
      </c>
    </row>
    <row r="6" spans="2:7" x14ac:dyDescent="0.3">
      <c r="B6" s="121" t="s">
        <v>513</v>
      </c>
      <c r="C6" s="406"/>
      <c r="D6" s="406"/>
      <c r="F6" s="407">
        <v>66636</v>
      </c>
      <c r="G6" s="408">
        <v>245766</v>
      </c>
    </row>
    <row r="7" spans="2:7" x14ac:dyDescent="0.3">
      <c r="B7" s="121" t="s">
        <v>514</v>
      </c>
      <c r="C7" s="406">
        <v>5.7161294195329848</v>
      </c>
      <c r="D7" s="406">
        <v>5.3144047589983971</v>
      </c>
      <c r="F7" s="407">
        <v>70445</v>
      </c>
      <c r="G7" s="408">
        <v>258827</v>
      </c>
    </row>
    <row r="8" spans="2:7" x14ac:dyDescent="0.3">
      <c r="B8" s="121" t="s">
        <v>515</v>
      </c>
      <c r="C8" s="406">
        <v>7.3802257079991485</v>
      </c>
      <c r="D8" s="406">
        <v>6.5155489960475528</v>
      </c>
      <c r="F8" s="407">
        <v>75644</v>
      </c>
      <c r="G8" s="408">
        <v>275691</v>
      </c>
    </row>
    <row r="9" spans="2:7" x14ac:dyDescent="0.3">
      <c r="B9" s="121" t="s">
        <v>516</v>
      </c>
      <c r="C9" s="406">
        <v>6.0546771720162864</v>
      </c>
      <c r="D9" s="406">
        <v>7.1819537090438201</v>
      </c>
      <c r="F9" s="407">
        <v>80224</v>
      </c>
      <c r="G9" s="408">
        <v>295491</v>
      </c>
    </row>
    <row r="10" spans="2:7" x14ac:dyDescent="0.3">
      <c r="B10" s="121" t="s">
        <v>517</v>
      </c>
      <c r="C10" s="406">
        <v>7.7832070203430401</v>
      </c>
      <c r="D10" s="406">
        <v>4.9690176688968535</v>
      </c>
      <c r="F10" s="407">
        <v>86468</v>
      </c>
      <c r="G10" s="408">
        <v>310174</v>
      </c>
    </row>
    <row r="11" spans="2:7" x14ac:dyDescent="0.3">
      <c r="B11" s="121" t="s">
        <v>518</v>
      </c>
      <c r="C11" s="406">
        <v>-1.5797751769440718</v>
      </c>
      <c r="D11" s="406">
        <v>2.4827999767872226</v>
      </c>
      <c r="F11" s="407">
        <v>85102</v>
      </c>
      <c r="G11" s="408">
        <v>317875</v>
      </c>
    </row>
    <row r="12" spans="2:7" x14ac:dyDescent="0.3">
      <c r="B12" s="121" t="s">
        <v>519</v>
      </c>
      <c r="C12" s="406">
        <v>15.135954501656833</v>
      </c>
      <c r="D12" s="406">
        <v>8.1365316555249692</v>
      </c>
      <c r="F12" s="407">
        <v>97983</v>
      </c>
      <c r="G12" s="408">
        <v>343739</v>
      </c>
    </row>
    <row r="13" spans="2:7" x14ac:dyDescent="0.3">
      <c r="B13" s="121" t="s">
        <v>14</v>
      </c>
      <c r="C13" s="406">
        <v>10.690630007246154</v>
      </c>
      <c r="D13" s="406">
        <v>6.2736553024242232</v>
      </c>
      <c r="F13" s="407">
        <v>108458</v>
      </c>
      <c r="G13" s="408">
        <v>365304</v>
      </c>
    </row>
    <row r="14" spans="2:7" x14ac:dyDescent="0.3">
      <c r="B14" s="121" t="s">
        <v>15</v>
      </c>
      <c r="C14" s="406">
        <v>3.5958619926607538</v>
      </c>
      <c r="D14" s="406">
        <v>9.9979742899064892</v>
      </c>
      <c r="F14" s="407">
        <v>112358</v>
      </c>
      <c r="G14" s="408">
        <v>401827</v>
      </c>
    </row>
    <row r="15" spans="2:7" x14ac:dyDescent="0.3">
      <c r="B15" s="121" t="s">
        <v>16</v>
      </c>
      <c r="C15" s="406">
        <v>7.3052208120472057</v>
      </c>
      <c r="D15" s="406">
        <v>4.7361177820305755</v>
      </c>
      <c r="F15" s="407">
        <v>120566</v>
      </c>
      <c r="G15" s="408">
        <v>420858</v>
      </c>
    </row>
    <row r="16" spans="2:7" x14ac:dyDescent="0.3">
      <c r="B16" s="121" t="s">
        <v>17</v>
      </c>
      <c r="C16" s="406">
        <v>0.93890483220808518</v>
      </c>
      <c r="D16" s="406">
        <v>3.3771485869343101</v>
      </c>
      <c r="F16" s="407">
        <v>121698</v>
      </c>
      <c r="G16" s="408">
        <v>435071</v>
      </c>
    </row>
    <row r="17" spans="2:7" x14ac:dyDescent="0.3">
      <c r="B17" s="121" t="s">
        <v>18</v>
      </c>
      <c r="C17" s="406">
        <v>3.4396621144143698</v>
      </c>
      <c r="D17" s="406">
        <v>4.7833571991697905</v>
      </c>
      <c r="F17" s="407">
        <v>125884</v>
      </c>
      <c r="G17" s="408">
        <v>455882</v>
      </c>
    </row>
    <row r="18" spans="2:7" x14ac:dyDescent="0.3">
      <c r="B18" s="121" t="s">
        <v>19</v>
      </c>
      <c r="C18" s="406">
        <v>8.9773124463792051</v>
      </c>
      <c r="D18" s="406">
        <v>5.3165073418121356</v>
      </c>
      <c r="F18" s="407">
        <v>137185</v>
      </c>
      <c r="G18" s="408">
        <v>480119</v>
      </c>
    </row>
    <row r="19" spans="2:7" x14ac:dyDescent="0.3">
      <c r="B19" s="121" t="s">
        <v>20</v>
      </c>
      <c r="C19" s="406">
        <v>5.3271130225607752</v>
      </c>
      <c r="D19" s="406">
        <v>5.7031694225806522</v>
      </c>
      <c r="F19" s="407">
        <v>144493</v>
      </c>
      <c r="G19" s="408">
        <v>507501</v>
      </c>
    </row>
    <row r="20" spans="2:7" x14ac:dyDescent="0.3">
      <c r="B20" s="121" t="s">
        <v>21</v>
      </c>
      <c r="C20" s="406">
        <v>5.9954461461800914</v>
      </c>
      <c r="D20" s="406">
        <v>4.8957538999923154</v>
      </c>
      <c r="F20" s="407">
        <v>153156</v>
      </c>
      <c r="G20" s="408">
        <v>532347</v>
      </c>
    </row>
    <row r="21" spans="2:7" x14ac:dyDescent="0.3">
      <c r="B21" s="121" t="s">
        <v>22</v>
      </c>
      <c r="C21" s="406">
        <v>5.526391391783541</v>
      </c>
      <c r="D21" s="406">
        <v>4.6969363967487379</v>
      </c>
      <c r="F21" s="407">
        <v>161620</v>
      </c>
      <c r="G21" s="408">
        <v>557351</v>
      </c>
    </row>
    <row r="22" spans="2:7" x14ac:dyDescent="0.3">
      <c r="B22" s="121" t="s">
        <v>23</v>
      </c>
      <c r="C22" s="406">
        <v>4.9820566761539409</v>
      </c>
      <c r="D22" s="406">
        <v>4.4867596900337485</v>
      </c>
      <c r="F22" s="407">
        <v>169672</v>
      </c>
      <c r="G22" s="408">
        <v>582358</v>
      </c>
    </row>
  </sheetData>
  <pageMargins left="0.70866141732283472" right="0.70866141732283472" top="0.74803149606299213" bottom="0.74803149606299213" header="0.31496062992125984" footer="0.31496062992125984"/>
  <pageSetup paperSize="9" scale="82"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9AEB8-9EB7-4FA3-8BF1-C1F65D4C85CD}">
  <sheetPr>
    <pageSetUpPr fitToPage="1"/>
  </sheetPr>
  <dimension ref="B1:D22"/>
  <sheetViews>
    <sheetView zoomScaleNormal="100" workbookViewId="0">
      <selection activeCell="I20" sqref="I20"/>
    </sheetView>
  </sheetViews>
  <sheetFormatPr defaultColWidth="8" defaultRowHeight="16.5" x14ac:dyDescent="0.3"/>
  <cols>
    <col min="1" max="1" width="4.625" style="57" customWidth="1"/>
    <col min="2" max="2" width="16.625" style="57" customWidth="1"/>
    <col min="3" max="4" width="14.625" style="57" customWidth="1"/>
    <col min="5" max="16384" width="8" style="57"/>
  </cols>
  <sheetData>
    <row r="1" spans="2:4" x14ac:dyDescent="0.3">
      <c r="B1" s="400" t="s">
        <v>583</v>
      </c>
      <c r="C1" s="400"/>
      <c r="D1" s="56"/>
    </row>
    <row r="2" spans="2:4" x14ac:dyDescent="0.3">
      <c r="B2" s="425" t="s">
        <v>48</v>
      </c>
      <c r="C2" s="401"/>
      <c r="D2" s="56"/>
    </row>
    <row r="3" spans="2:4" x14ac:dyDescent="0.3">
      <c r="B3" s="402"/>
    </row>
    <row r="4" spans="2:4" s="404" customFormat="1" x14ac:dyDescent="0.3">
      <c r="B4" s="403"/>
      <c r="C4" s="403"/>
      <c r="D4" s="403"/>
    </row>
    <row r="5" spans="2:4" s="404" customFormat="1" x14ac:dyDescent="0.3">
      <c r="B5" s="474" t="s">
        <v>11</v>
      </c>
      <c r="C5" s="133" t="s">
        <v>520</v>
      </c>
      <c r="D5" s="133"/>
    </row>
    <row r="6" spans="2:4" s="404" customFormat="1" x14ac:dyDescent="0.3">
      <c r="B6" s="121" t="s">
        <v>513</v>
      </c>
      <c r="C6" s="406">
        <v>23.980431259405012</v>
      </c>
      <c r="D6" s="405"/>
    </row>
    <row r="7" spans="2:4" s="404" customFormat="1" x14ac:dyDescent="0.3">
      <c r="B7" s="121" t="s">
        <v>514</v>
      </c>
      <c r="C7" s="406">
        <v>24.244406252784682</v>
      </c>
      <c r="D7" s="405"/>
    </row>
    <row r="8" spans="2:4" s="404" customFormat="1" x14ac:dyDescent="0.3">
      <c r="B8" s="121" t="s">
        <v>515</v>
      </c>
      <c r="C8" s="406">
        <v>24.482580116439877</v>
      </c>
      <c r="D8" s="405"/>
    </row>
    <row r="9" spans="2:4" s="404" customFormat="1" x14ac:dyDescent="0.3">
      <c r="B9" s="121" t="s">
        <v>516</v>
      </c>
      <c r="C9" s="406">
        <v>24.649074927284236</v>
      </c>
      <c r="D9" s="405"/>
    </row>
    <row r="10" spans="2:4" s="404" customFormat="1" x14ac:dyDescent="0.3">
      <c r="B10" s="121" t="s">
        <v>517</v>
      </c>
      <c r="C10" s="406">
        <v>24.812061168809638</v>
      </c>
      <c r="D10" s="405"/>
    </row>
    <row r="11" spans="2:4" s="404" customFormat="1" x14ac:dyDescent="0.3">
      <c r="B11" s="121" t="s">
        <v>518</v>
      </c>
      <c r="C11" s="406">
        <v>25.021622413608263</v>
      </c>
      <c r="D11" s="405"/>
    </row>
    <row r="12" spans="2:4" s="404" customFormat="1" x14ac:dyDescent="0.3">
      <c r="B12" s="121" t="s">
        <v>519</v>
      </c>
      <c r="C12" s="406">
        <v>25.743645586333265</v>
      </c>
      <c r="D12" s="405"/>
    </row>
    <row r="13" spans="2:4" x14ac:dyDescent="0.3">
      <c r="B13" s="121" t="s">
        <v>14</v>
      </c>
      <c r="C13" s="406">
        <v>26.235621165170802</v>
      </c>
      <c r="D13" s="406"/>
    </row>
    <row r="14" spans="2:4" x14ac:dyDescent="0.3">
      <c r="B14" s="121" t="s">
        <v>15</v>
      </c>
      <c r="C14" s="406">
        <v>26.983328119400952</v>
      </c>
      <c r="D14" s="406"/>
    </row>
    <row r="15" spans="2:4" x14ac:dyDescent="0.3">
      <c r="B15" s="121" t="s">
        <v>16</v>
      </c>
      <c r="C15" s="406">
        <v>27.869139108813368</v>
      </c>
      <c r="D15" s="406"/>
    </row>
    <row r="16" spans="2:4" x14ac:dyDescent="0.3">
      <c r="B16" s="121" t="s">
        <v>17</v>
      </c>
      <c r="C16" s="406">
        <v>27.579809489802347</v>
      </c>
      <c r="D16" s="406"/>
    </row>
    <row r="17" spans="2:4" x14ac:dyDescent="0.3">
      <c r="B17" s="121" t="s">
        <v>18</v>
      </c>
      <c r="C17" s="406">
        <v>28.038335332714897</v>
      </c>
      <c r="D17" s="406"/>
    </row>
    <row r="18" spans="2:4" x14ac:dyDescent="0.3">
      <c r="B18" s="121" t="s">
        <v>19</v>
      </c>
      <c r="C18" s="406">
        <v>28.516948722412877</v>
      </c>
      <c r="D18" s="406"/>
    </row>
    <row r="19" spans="2:4" x14ac:dyDescent="0.3">
      <c r="B19" s="121" t="s">
        <v>20</v>
      </c>
      <c r="C19" s="406">
        <v>28.817074361829675</v>
      </c>
      <c r="D19" s="406"/>
    </row>
    <row r="20" spans="2:4" x14ac:dyDescent="0.3">
      <c r="B20" s="121" t="s">
        <v>21</v>
      </c>
      <c r="C20" s="406">
        <v>29.151719589476809</v>
      </c>
      <c r="D20" s="406"/>
    </row>
    <row r="21" spans="2:4" x14ac:dyDescent="0.3">
      <c r="B21" s="121" t="s">
        <v>22</v>
      </c>
      <c r="C21" s="406">
        <v>29.430590235482029</v>
      </c>
      <c r="D21" s="406"/>
    </row>
    <row r="22" spans="2:4" x14ac:dyDescent="0.3">
      <c r="B22" s="121" t="s">
        <v>23</v>
      </c>
      <c r="C22" s="406">
        <v>29.737056386938498</v>
      </c>
      <c r="D22" s="406"/>
    </row>
  </sheetData>
  <pageMargins left="0.70866141732283472" right="0.70866141732283472" top="0.74803149606299213" bottom="0.74803149606299213" header="0.31496062992125984" footer="0.31496062992125984"/>
  <pageSetup paperSize="9" scale="82"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7D50F-FE6E-4D41-90A4-6EF27AA986FE}">
  <dimension ref="B1:V25"/>
  <sheetViews>
    <sheetView workbookViewId="0">
      <selection activeCell="D27" sqref="D27"/>
    </sheetView>
  </sheetViews>
  <sheetFormatPr defaultColWidth="8" defaultRowHeight="16.5" x14ac:dyDescent="0.3"/>
  <cols>
    <col min="1" max="1" width="4.625" style="57" customWidth="1"/>
    <col min="2" max="2" width="17.125" style="57" customWidth="1"/>
    <col min="3" max="3" width="9.625" style="57" customWidth="1"/>
    <col min="4" max="5" width="10.125" style="57" customWidth="1"/>
    <col min="6" max="6" width="10.75" style="57" customWidth="1"/>
    <col min="7" max="8" width="9.625" style="57" customWidth="1"/>
    <col min="9" max="16384" width="8" style="57"/>
  </cols>
  <sheetData>
    <row r="1" spans="2:22" x14ac:dyDescent="0.3">
      <c r="B1" s="8" t="s">
        <v>577</v>
      </c>
      <c r="C1" s="9"/>
      <c r="D1" s="9"/>
      <c r="E1" s="9"/>
      <c r="F1" s="9"/>
      <c r="G1" s="9"/>
      <c r="H1" s="9"/>
    </row>
    <row r="2" spans="2:22" x14ac:dyDescent="0.3">
      <c r="B2" s="9" t="s">
        <v>58</v>
      </c>
      <c r="C2" s="9"/>
      <c r="D2" s="9"/>
      <c r="E2" s="9"/>
      <c r="F2" s="9"/>
      <c r="G2" s="9"/>
      <c r="H2" s="9"/>
    </row>
    <row r="4" spans="2:22" x14ac:dyDescent="0.3">
      <c r="B4" s="410" t="s">
        <v>11</v>
      </c>
      <c r="C4" s="269" t="s">
        <v>521</v>
      </c>
      <c r="D4" s="269" t="s">
        <v>522</v>
      </c>
      <c r="E4" s="269" t="s">
        <v>523</v>
      </c>
      <c r="F4" s="269" t="s">
        <v>524</v>
      </c>
      <c r="G4" s="269" t="s">
        <v>525</v>
      </c>
      <c r="H4" s="57" t="s">
        <v>526</v>
      </c>
    </row>
    <row r="5" spans="2:22" s="477" customFormat="1" x14ac:dyDescent="0.3">
      <c r="C5" s="478" t="s">
        <v>24</v>
      </c>
      <c r="D5" s="478" t="s">
        <v>24</v>
      </c>
      <c r="E5" s="478" t="s">
        <v>24</v>
      </c>
      <c r="F5" s="478" t="s">
        <v>24</v>
      </c>
      <c r="G5" s="478" t="s">
        <v>24</v>
      </c>
      <c r="H5" s="478" t="s">
        <v>24</v>
      </c>
    </row>
    <row r="6" spans="2:22" x14ac:dyDescent="0.3">
      <c r="B6" s="57">
        <v>2013</v>
      </c>
      <c r="C6" s="66">
        <v>26.80664661819079</v>
      </c>
      <c r="D6" s="66">
        <v>26.80664661819079</v>
      </c>
      <c r="E6" s="66">
        <v>26.760171637398884</v>
      </c>
      <c r="F6" s="66">
        <v>26.760171637398884</v>
      </c>
      <c r="G6" s="66">
        <v>26.768232040416759</v>
      </c>
      <c r="H6" s="66">
        <v>26.768232000000001</v>
      </c>
      <c r="I6" s="413"/>
      <c r="O6" s="430"/>
      <c r="P6" s="430"/>
      <c r="Q6" s="430"/>
      <c r="R6" s="430"/>
      <c r="S6" s="430"/>
      <c r="T6" s="430"/>
      <c r="U6" s="430"/>
      <c r="V6" s="430"/>
    </row>
    <row r="7" spans="2:22" x14ac:dyDescent="0.3">
      <c r="B7" s="57">
        <v>2014</v>
      </c>
      <c r="C7" s="66">
        <v>25.982965864199617</v>
      </c>
      <c r="D7" s="66">
        <v>25.98318519081263</v>
      </c>
      <c r="E7" s="66">
        <v>25.970360808433629</v>
      </c>
      <c r="F7" s="66">
        <v>25.970360808433629</v>
      </c>
      <c r="G7" s="66">
        <v>25.981968112492513</v>
      </c>
      <c r="H7" s="66">
        <v>25.9819681</v>
      </c>
      <c r="I7" s="413"/>
      <c r="O7" s="430"/>
      <c r="P7" s="430"/>
      <c r="Q7" s="430"/>
      <c r="R7" s="430"/>
      <c r="S7" s="430"/>
      <c r="T7" s="430"/>
      <c r="U7" s="430"/>
      <c r="V7" s="430"/>
    </row>
    <row r="8" spans="2:22" x14ac:dyDescent="0.3">
      <c r="B8" s="57">
        <v>2015</v>
      </c>
      <c r="C8" s="66">
        <v>27.126671280276813</v>
      </c>
      <c r="D8" s="66">
        <v>27.126671280276813</v>
      </c>
      <c r="E8" s="66">
        <v>27.102178369232767</v>
      </c>
      <c r="F8" s="66">
        <v>27.102288598492702</v>
      </c>
      <c r="G8" s="66">
        <v>27.113757339268489</v>
      </c>
      <c r="H8" s="66">
        <v>27.1138677</v>
      </c>
      <c r="I8" s="413"/>
      <c r="O8" s="430"/>
      <c r="P8" s="430"/>
      <c r="Q8" s="430"/>
      <c r="R8" s="430"/>
      <c r="S8" s="430"/>
      <c r="T8" s="430"/>
      <c r="U8" s="430"/>
      <c r="V8" s="430"/>
    </row>
    <row r="9" spans="2:22" x14ac:dyDescent="0.3">
      <c r="B9" s="57">
        <v>2016</v>
      </c>
      <c r="C9" s="66">
        <v>27.225881193476081</v>
      </c>
      <c r="D9" s="66">
        <v>27.226196871726891</v>
      </c>
      <c r="E9" s="66">
        <v>27.206008210745033</v>
      </c>
      <c r="F9" s="66">
        <v>27.206113282456904</v>
      </c>
      <c r="G9" s="66">
        <v>27.216729707488017</v>
      </c>
      <c r="H9" s="66">
        <v>27.216729699999998</v>
      </c>
      <c r="I9" s="413"/>
      <c r="O9" s="430"/>
      <c r="P9" s="430"/>
      <c r="Q9" s="430"/>
      <c r="R9" s="430"/>
      <c r="S9" s="430"/>
      <c r="T9" s="430"/>
      <c r="U9" s="430"/>
      <c r="V9" s="430"/>
    </row>
    <row r="10" spans="2:22" x14ac:dyDescent="0.3">
      <c r="B10" s="57">
        <v>2017</v>
      </c>
      <c r="C10" s="66">
        <v>27.450231884689074</v>
      </c>
      <c r="D10" s="66">
        <v>27.450630343586241</v>
      </c>
      <c r="E10" s="66">
        <v>27.41958524844495</v>
      </c>
      <c r="F10" s="66">
        <v>27.431815791668626</v>
      </c>
      <c r="G10" s="66">
        <v>27.437785870515388</v>
      </c>
      <c r="H10" s="66">
        <v>27.4379849</v>
      </c>
      <c r="I10" s="413"/>
      <c r="O10" s="430"/>
      <c r="P10" s="430"/>
      <c r="Q10" s="430"/>
      <c r="R10" s="430"/>
      <c r="S10" s="430"/>
      <c r="T10" s="430"/>
      <c r="U10" s="430"/>
      <c r="V10" s="430"/>
    </row>
    <row r="11" spans="2:22" x14ac:dyDescent="0.3">
      <c r="B11" s="57">
        <v>2018</v>
      </c>
      <c r="C11" s="66">
        <v>27.142184058544707</v>
      </c>
      <c r="D11" s="66">
        <v>27.142551384636207</v>
      </c>
      <c r="E11" s="66">
        <v>27.119429241727151</v>
      </c>
      <c r="F11" s="66">
        <v>27.14337790469488</v>
      </c>
      <c r="G11" s="66">
        <v>27.149440590206098</v>
      </c>
      <c r="H11" s="66">
        <v>27.149348700000001</v>
      </c>
      <c r="I11" s="413"/>
      <c r="O11" s="430"/>
      <c r="P11" s="430"/>
      <c r="Q11" s="430"/>
      <c r="R11" s="430"/>
      <c r="S11" s="430"/>
      <c r="T11" s="430"/>
      <c r="U11" s="430"/>
      <c r="V11" s="430"/>
    </row>
    <row r="12" spans="2:22" x14ac:dyDescent="0.3">
      <c r="B12" s="57">
        <v>2019</v>
      </c>
      <c r="C12" s="66">
        <v>27.87961560411285</v>
      </c>
      <c r="D12" s="66">
        <v>27.867755034952179</v>
      </c>
      <c r="E12" s="66">
        <v>27.847023303447198</v>
      </c>
      <c r="F12" s="66">
        <v>27.862905892019903</v>
      </c>
      <c r="G12" s="66">
        <v>27.877368509288324</v>
      </c>
      <c r="H12" s="66">
        <v>27.877368499999999</v>
      </c>
      <c r="I12" s="413"/>
      <c r="O12" s="430"/>
      <c r="P12" s="430"/>
      <c r="Q12" s="430"/>
      <c r="R12" s="430"/>
      <c r="S12" s="430"/>
      <c r="T12" s="430"/>
      <c r="U12" s="430"/>
      <c r="V12" s="430"/>
    </row>
    <row r="13" spans="2:22" x14ac:dyDescent="0.3">
      <c r="B13" s="57">
        <v>2020</v>
      </c>
      <c r="C13" s="66">
        <v>26.813740854868893</v>
      </c>
      <c r="D13" s="66">
        <v>26.835470871107606</v>
      </c>
      <c r="E13" s="66">
        <v>26.792720798662597</v>
      </c>
      <c r="F13" s="66">
        <v>26.799555030703825</v>
      </c>
      <c r="G13" s="66">
        <v>26.772070555814214</v>
      </c>
      <c r="H13" s="66">
        <v>26.772154799999999</v>
      </c>
      <c r="I13" s="413"/>
      <c r="O13" s="430"/>
      <c r="P13" s="430"/>
      <c r="Q13" s="430"/>
      <c r="R13" s="430"/>
      <c r="S13" s="430"/>
      <c r="T13" s="430"/>
      <c r="U13" s="430"/>
      <c r="V13" s="430"/>
    </row>
    <row r="14" spans="2:22" x14ac:dyDescent="0.3">
      <c r="B14" s="57">
        <v>2021</v>
      </c>
      <c r="C14" s="66">
        <v>28.567526363819251</v>
      </c>
      <c r="D14" s="66">
        <v>28.584277454286617</v>
      </c>
      <c r="E14" s="66">
        <v>28.533916824163569</v>
      </c>
      <c r="F14" s="66">
        <v>28.541480387530516</v>
      </c>
      <c r="G14" s="66">
        <v>28.504946442389929</v>
      </c>
      <c r="H14" s="66">
        <v>28.505195199999999</v>
      </c>
      <c r="I14" s="413"/>
      <c r="O14" s="430"/>
      <c r="P14" s="430"/>
      <c r="Q14" s="430"/>
      <c r="R14" s="430"/>
      <c r="S14" s="430"/>
      <c r="T14" s="430"/>
      <c r="U14" s="430"/>
      <c r="V14" s="430"/>
    </row>
    <row r="15" spans="2:22" x14ac:dyDescent="0.3">
      <c r="B15" s="57">
        <v>2022</v>
      </c>
      <c r="C15" s="66">
        <v>29.805679313623649</v>
      </c>
      <c r="D15" s="66">
        <v>29.798145471929317</v>
      </c>
      <c r="E15" s="66">
        <v>29.656209189644425</v>
      </c>
      <c r="F15" s="66">
        <v>29.664645033532818</v>
      </c>
      <c r="G15" s="66">
        <v>29.689656286271163</v>
      </c>
      <c r="H15" s="66">
        <v>29.689656299999999</v>
      </c>
      <c r="I15" s="413"/>
      <c r="O15" s="430"/>
      <c r="P15" s="430"/>
      <c r="Q15" s="430"/>
      <c r="R15" s="430"/>
      <c r="S15" s="430"/>
      <c r="T15" s="430"/>
      <c r="U15" s="430"/>
      <c r="V15" s="430"/>
    </row>
    <row r="16" spans="2:22" x14ac:dyDescent="0.3">
      <c r="B16" s="57">
        <v>2023</v>
      </c>
      <c r="C16" s="66">
        <v>28.404677636684927</v>
      </c>
      <c r="D16" s="66">
        <v>28.453303096835299</v>
      </c>
      <c r="E16" s="66">
        <v>27.981380759911044</v>
      </c>
      <c r="F16" s="66">
        <v>27.97908137855471</v>
      </c>
      <c r="G16" s="66">
        <v>27.960769504507979</v>
      </c>
      <c r="H16" s="66">
        <v>27.961882899999999</v>
      </c>
      <c r="I16" s="413"/>
      <c r="O16" s="430"/>
      <c r="P16" s="430"/>
      <c r="Q16" s="430"/>
      <c r="R16" s="430"/>
      <c r="S16" s="430"/>
      <c r="T16" s="430"/>
      <c r="U16" s="430"/>
      <c r="V16" s="430"/>
    </row>
    <row r="17" spans="2:22" x14ac:dyDescent="0.3">
      <c r="B17" s="57">
        <v>2024</v>
      </c>
      <c r="C17" s="66">
        <v>28.810123707906396</v>
      </c>
      <c r="D17" s="66">
        <v>29.168315902289386</v>
      </c>
      <c r="E17" s="66">
        <v>28.663548744478419</v>
      </c>
      <c r="F17" s="66">
        <v>28.695271529452089</v>
      </c>
      <c r="G17" s="66">
        <v>28.647815745640404</v>
      </c>
      <c r="H17" s="66">
        <v>28.647475400000001</v>
      </c>
      <c r="I17" s="413"/>
      <c r="O17" s="430"/>
      <c r="P17" s="430"/>
      <c r="Q17" s="430"/>
      <c r="R17" s="430"/>
      <c r="S17" s="430"/>
      <c r="T17" s="430"/>
      <c r="U17" s="430"/>
      <c r="V17" s="430"/>
    </row>
    <row r="18" spans="2:22" x14ac:dyDescent="0.3">
      <c r="B18" s="57">
        <v>2025</v>
      </c>
      <c r="C18" s="66">
        <v>28.536465197641451</v>
      </c>
      <c r="D18" s="66">
        <v>28.249997693566836</v>
      </c>
      <c r="E18" s="66">
        <v>27.78261270260187</v>
      </c>
      <c r="F18" s="66">
        <v>27.906835580058807</v>
      </c>
      <c r="G18" s="66">
        <v>27.975355768390759</v>
      </c>
      <c r="H18" s="66">
        <v>27.971950100000001</v>
      </c>
      <c r="I18" s="413"/>
      <c r="O18" s="430"/>
      <c r="P18" s="430"/>
      <c r="Q18" s="430"/>
      <c r="R18" s="430"/>
      <c r="S18" s="430"/>
      <c r="T18" s="430"/>
      <c r="U18" s="430"/>
      <c r="V18" s="430"/>
    </row>
    <row r="19" spans="2:22" x14ac:dyDescent="0.3">
      <c r="B19" s="57">
        <v>2026</v>
      </c>
      <c r="C19" s="66">
        <v>28.91195641529794</v>
      </c>
      <c r="D19" s="66">
        <v>28.495916681936091</v>
      </c>
      <c r="E19" s="66">
        <v>27.39399659438962</v>
      </c>
      <c r="F19" s="66">
        <v>27.326567084337569</v>
      </c>
      <c r="G19" s="66">
        <v>27.602554593417626</v>
      </c>
      <c r="H19" s="66">
        <v>27.613448099999999</v>
      </c>
      <c r="I19" s="413"/>
      <c r="O19" s="430"/>
      <c r="P19" s="430"/>
      <c r="Q19" s="430"/>
      <c r="R19" s="430"/>
      <c r="S19" s="430"/>
      <c r="T19" s="430"/>
      <c r="U19" s="430"/>
      <c r="V19" s="430"/>
    </row>
    <row r="20" spans="2:22" x14ac:dyDescent="0.3">
      <c r="B20" s="57">
        <v>2027</v>
      </c>
      <c r="C20" s="66">
        <v>29.293865277299304</v>
      </c>
      <c r="D20" s="66">
        <v>28.896805871371594</v>
      </c>
      <c r="E20" s="66">
        <v>27.841112816126202</v>
      </c>
      <c r="F20" s="66">
        <v>27.596345734107999</v>
      </c>
      <c r="G20" s="66">
        <v>28.001793733491589</v>
      </c>
      <c r="H20" s="66">
        <v>28.572842000000001</v>
      </c>
      <c r="I20" s="413"/>
      <c r="O20" s="430"/>
      <c r="P20" s="430"/>
      <c r="Q20" s="430"/>
      <c r="R20" s="430"/>
      <c r="S20" s="430"/>
      <c r="T20" s="430"/>
      <c r="U20" s="430"/>
      <c r="V20" s="430"/>
    </row>
    <row r="21" spans="2:22" x14ac:dyDescent="0.3">
      <c r="B21" s="57">
        <v>2028</v>
      </c>
      <c r="C21" s="66">
        <v>29.504101937411029</v>
      </c>
      <c r="D21" s="66">
        <v>29.110183484935831</v>
      </c>
      <c r="E21" s="66">
        <v>28.049482025144766</v>
      </c>
      <c r="F21" s="66">
        <v>27.925496536647113</v>
      </c>
      <c r="G21" s="66">
        <v>28.23502518629401</v>
      </c>
      <c r="H21" s="66">
        <v>28.471417299999999</v>
      </c>
      <c r="I21" s="413"/>
      <c r="O21" s="430"/>
      <c r="P21" s="430"/>
      <c r="Q21" s="430"/>
      <c r="R21" s="430"/>
      <c r="S21" s="430"/>
      <c r="T21" s="430"/>
      <c r="U21" s="430"/>
      <c r="V21" s="430"/>
    </row>
    <row r="22" spans="2:22" x14ac:dyDescent="0.3">
      <c r="B22" s="57">
        <v>2029</v>
      </c>
      <c r="C22" s="66"/>
      <c r="D22" s="66">
        <v>29.229149507403204</v>
      </c>
      <c r="E22" s="66">
        <v>28.275713511895397</v>
      </c>
      <c r="F22" s="66">
        <v>28.203450079527997</v>
      </c>
      <c r="G22" s="66">
        <v>28.61278824284522</v>
      </c>
      <c r="H22" s="66">
        <v>28.770022399999998</v>
      </c>
      <c r="I22" s="413"/>
      <c r="O22" s="430"/>
      <c r="P22" s="430"/>
      <c r="Q22" s="430"/>
      <c r="R22" s="430"/>
      <c r="S22" s="430"/>
      <c r="T22" s="430"/>
      <c r="U22" s="430"/>
      <c r="V22" s="430"/>
    </row>
    <row r="23" spans="2:22" x14ac:dyDescent="0.3">
      <c r="B23" s="57">
        <v>2030</v>
      </c>
      <c r="E23" s="66"/>
      <c r="F23" s="66">
        <v>28.425757065836883</v>
      </c>
      <c r="G23" s="66">
        <v>28.806862218052224</v>
      </c>
      <c r="H23" s="66">
        <v>28.9976752</v>
      </c>
      <c r="I23" s="413"/>
      <c r="O23" s="430"/>
      <c r="P23" s="430"/>
      <c r="Q23" s="430"/>
      <c r="R23" s="430"/>
      <c r="S23" s="430"/>
      <c r="T23" s="430"/>
      <c r="U23" s="430"/>
      <c r="V23" s="430"/>
    </row>
    <row r="24" spans="2:22" x14ac:dyDescent="0.3">
      <c r="B24" s="57">
        <v>2031</v>
      </c>
      <c r="E24" s="66"/>
      <c r="F24" s="66"/>
      <c r="G24" s="66"/>
      <c r="H24" s="66">
        <v>29.135651800000002</v>
      </c>
      <c r="I24" s="413"/>
      <c r="O24" s="430"/>
      <c r="P24" s="430"/>
      <c r="Q24" s="430"/>
      <c r="R24" s="430"/>
      <c r="S24" s="430"/>
      <c r="T24" s="430"/>
      <c r="U24" s="430"/>
      <c r="V24" s="430"/>
    </row>
    <row r="25" spans="2:22" x14ac:dyDescent="0.3">
      <c r="O25" s="430"/>
      <c r="P25" s="430"/>
      <c r="Q25" s="430"/>
      <c r="R25" s="430"/>
      <c r="S25" s="430"/>
      <c r="T25" s="430"/>
      <c r="U25" s="430"/>
      <c r="V25" s="430"/>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4569D-7730-45E6-8E9D-75CAFF17BC57}">
  <sheetPr>
    <pageSetUpPr fitToPage="1"/>
  </sheetPr>
  <dimension ref="A1:G23"/>
  <sheetViews>
    <sheetView workbookViewId="0">
      <selection activeCell="D26" sqref="D26"/>
    </sheetView>
  </sheetViews>
  <sheetFormatPr defaultColWidth="8" defaultRowHeight="16.5" x14ac:dyDescent="0.3"/>
  <cols>
    <col min="1" max="1" width="4.625" style="57" customWidth="1"/>
    <col min="2" max="2" width="16.625" style="57" customWidth="1"/>
    <col min="3" max="3" width="19.25" style="57" customWidth="1"/>
    <col min="4" max="4" width="17.625" style="57" customWidth="1"/>
    <col min="5" max="5" width="5.75" style="57" customWidth="1"/>
    <col min="6" max="6" width="15.25" style="57" customWidth="1"/>
    <col min="7" max="7" width="9.25" style="57" customWidth="1"/>
    <col min="8" max="16384" width="8" style="57"/>
  </cols>
  <sheetData>
    <row r="1" spans="1:7" x14ac:dyDescent="0.3">
      <c r="A1" s="409"/>
      <c r="B1" s="400" t="s">
        <v>584</v>
      </c>
      <c r="C1" s="400"/>
      <c r="D1" s="56"/>
      <c r="E1" s="56"/>
      <c r="F1" s="56"/>
    </row>
    <row r="2" spans="1:7" x14ac:dyDescent="0.3">
      <c r="B2" s="425" t="s">
        <v>48</v>
      </c>
      <c r="C2" s="401"/>
      <c r="D2" s="56"/>
      <c r="E2" s="56"/>
      <c r="F2" s="56"/>
    </row>
    <row r="3" spans="1:7" x14ac:dyDescent="0.3">
      <c r="C3" s="564"/>
      <c r="D3" s="565"/>
      <c r="F3" s="410"/>
    </row>
    <row r="4" spans="1:7" s="411" customFormat="1" ht="49.5" x14ac:dyDescent="0.3">
      <c r="B4" s="479" t="s">
        <v>11</v>
      </c>
      <c r="C4" s="476" t="s">
        <v>527</v>
      </c>
      <c r="D4" s="476" t="s">
        <v>528</v>
      </c>
    </row>
    <row r="5" spans="1:7" s="411" customFormat="1" x14ac:dyDescent="0.3">
      <c r="B5" s="479"/>
      <c r="C5" s="476"/>
      <c r="D5" s="476"/>
    </row>
    <row r="6" spans="1:7" x14ac:dyDescent="0.3">
      <c r="B6" s="121" t="s">
        <v>14</v>
      </c>
      <c r="C6" s="408">
        <v>125641</v>
      </c>
      <c r="D6" s="412">
        <v>34.4</v>
      </c>
    </row>
    <row r="7" spans="1:7" x14ac:dyDescent="0.3">
      <c r="B7" s="121" t="s">
        <v>15</v>
      </c>
      <c r="C7" s="408">
        <v>127574</v>
      </c>
      <c r="D7" s="412">
        <v>31.7</v>
      </c>
      <c r="G7" s="413"/>
    </row>
    <row r="8" spans="1:7" x14ac:dyDescent="0.3">
      <c r="B8" s="121" t="s">
        <v>16</v>
      </c>
      <c r="C8" s="408">
        <v>138998</v>
      </c>
      <c r="D8" s="412">
        <v>33</v>
      </c>
      <c r="G8" s="413"/>
    </row>
    <row r="9" spans="1:7" x14ac:dyDescent="0.3">
      <c r="B9" s="121" t="s">
        <v>17</v>
      </c>
      <c r="C9" s="408">
        <v>141675</v>
      </c>
      <c r="D9" s="412">
        <v>32.6</v>
      </c>
    </row>
    <row r="10" spans="1:7" x14ac:dyDescent="0.3">
      <c r="B10" s="121" t="s">
        <v>18</v>
      </c>
      <c r="C10" s="408">
        <v>146219</v>
      </c>
      <c r="D10" s="412">
        <v>32.1</v>
      </c>
    </row>
    <row r="11" spans="1:7" x14ac:dyDescent="0.3">
      <c r="B11" s="121" t="s">
        <v>19</v>
      </c>
      <c r="C11" s="408">
        <v>154609</v>
      </c>
      <c r="D11" s="412">
        <v>32.200000000000003</v>
      </c>
    </row>
    <row r="12" spans="1:7" x14ac:dyDescent="0.3">
      <c r="B12" s="121" t="s">
        <v>20</v>
      </c>
      <c r="C12" s="408">
        <v>158308</v>
      </c>
      <c r="D12" s="412">
        <v>31.2</v>
      </c>
      <c r="E12" s="66"/>
    </row>
    <row r="13" spans="1:7" x14ac:dyDescent="0.3">
      <c r="B13" s="121" t="s">
        <v>21</v>
      </c>
      <c r="C13" s="408">
        <v>163238</v>
      </c>
      <c r="D13" s="412">
        <v>30.7</v>
      </c>
      <c r="E13" s="66"/>
    </row>
    <row r="14" spans="1:7" x14ac:dyDescent="0.3">
      <c r="B14" s="57">
        <v>2030</v>
      </c>
      <c r="C14" s="408">
        <v>168642</v>
      </c>
      <c r="D14" s="412">
        <v>30.3</v>
      </c>
      <c r="E14" s="66"/>
    </row>
    <row r="15" spans="1:7" x14ac:dyDescent="0.3">
      <c r="B15" s="121" t="s">
        <v>23</v>
      </c>
      <c r="C15" s="408">
        <v>173668</v>
      </c>
      <c r="D15" s="412">
        <v>29.799999999999997</v>
      </c>
    </row>
    <row r="16" spans="1:7" x14ac:dyDescent="0.3">
      <c r="C16" s="414"/>
    </row>
    <row r="20" spans="3:6" x14ac:dyDescent="0.3">
      <c r="C20" s="409"/>
    </row>
    <row r="22" spans="3:6" x14ac:dyDescent="0.3">
      <c r="C22" s="409"/>
      <c r="D22" s="409"/>
      <c r="E22" s="409"/>
      <c r="F22" s="409"/>
    </row>
    <row r="23" spans="3:6" x14ac:dyDescent="0.3">
      <c r="C23" s="409"/>
      <c r="D23" s="409"/>
      <c r="E23" s="409"/>
      <c r="F23" s="409"/>
    </row>
  </sheetData>
  <mergeCells count="1">
    <mergeCell ref="C3:D3"/>
  </mergeCells>
  <pageMargins left="0.70866141732283472" right="0.70866141732283472" top="0.74803149606299213" bottom="0.74803149606299213" header="0.31496062992125984" footer="0.31496062992125984"/>
  <pageSetup paperSize="9" scale="57"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CD1DD-9553-4BE6-8AAD-7B8DB25D7073}">
  <dimension ref="A1:AH24"/>
  <sheetViews>
    <sheetView workbookViewId="0">
      <selection activeCell="C19" sqref="C19"/>
    </sheetView>
  </sheetViews>
  <sheetFormatPr defaultColWidth="8" defaultRowHeight="16.5" x14ac:dyDescent="0.3"/>
  <cols>
    <col min="1" max="1" width="4.625" style="57" customWidth="1"/>
    <col min="2" max="2" width="16.625" style="57" customWidth="1"/>
    <col min="3" max="3" width="25.125" style="57" customWidth="1"/>
    <col min="4" max="4" width="34.5" style="57" bestFit="1" customWidth="1"/>
    <col min="5" max="5" width="37.75" style="57" customWidth="1"/>
    <col min="6" max="12" width="9.625" style="57" bestFit="1" customWidth="1"/>
    <col min="13" max="13" width="9.625" style="57" customWidth="1"/>
    <col min="14" max="16384" width="8" style="57"/>
  </cols>
  <sheetData>
    <row r="1" spans="1:34" x14ac:dyDescent="0.3">
      <c r="B1" s="8" t="s">
        <v>585</v>
      </c>
      <c r="C1" s="8"/>
      <c r="D1" s="9"/>
      <c r="E1" s="9"/>
    </row>
    <row r="2" spans="1:34" x14ac:dyDescent="0.3">
      <c r="B2" s="75" t="s">
        <v>10</v>
      </c>
      <c r="C2" s="429"/>
      <c r="D2" s="9"/>
      <c r="E2" s="9"/>
    </row>
    <row r="3" spans="1:34" x14ac:dyDescent="0.3">
      <c r="B3" s="402"/>
      <c r="C3" s="566"/>
      <c r="D3" s="566"/>
    </row>
    <row r="4" spans="1:34" x14ac:dyDescent="0.3">
      <c r="B4" s="480" t="s">
        <v>11</v>
      </c>
      <c r="C4" s="131" t="s">
        <v>529</v>
      </c>
      <c r="D4" s="131" t="s">
        <v>530</v>
      </c>
      <c r="E4" s="131" t="s">
        <v>531</v>
      </c>
    </row>
    <row r="5" spans="1:34" x14ac:dyDescent="0.3">
      <c r="B5" s="121" t="s">
        <v>14</v>
      </c>
      <c r="C5" s="66">
        <v>125.64100000000001</v>
      </c>
      <c r="D5" s="413">
        <v>128.4</v>
      </c>
      <c r="E5" s="432">
        <v>132.55000000000001</v>
      </c>
    </row>
    <row r="6" spans="1:34" x14ac:dyDescent="0.3">
      <c r="B6" s="121" t="s">
        <v>15</v>
      </c>
      <c r="C6" s="66">
        <v>127.574</v>
      </c>
      <c r="D6" s="433">
        <v>128.19999999999999</v>
      </c>
      <c r="E6" s="432">
        <v>131.89999999999998</v>
      </c>
    </row>
    <row r="7" spans="1:34" x14ac:dyDescent="0.3">
      <c r="B7" s="121" t="s">
        <v>16</v>
      </c>
      <c r="C7" s="66">
        <v>138.99799999999999</v>
      </c>
      <c r="D7" s="433">
        <v>138.30000000000001</v>
      </c>
      <c r="E7" s="432">
        <v>141</v>
      </c>
    </row>
    <row r="8" spans="1:34" x14ac:dyDescent="0.3">
      <c r="B8" s="121" t="s">
        <v>17</v>
      </c>
      <c r="C8" s="66">
        <v>141.67500000000001</v>
      </c>
      <c r="D8" s="433">
        <v>142.19999999999999</v>
      </c>
      <c r="E8" s="432">
        <v>144.89999999999998</v>
      </c>
    </row>
    <row r="9" spans="1:34" x14ac:dyDescent="0.3">
      <c r="B9" s="121" t="s">
        <v>18</v>
      </c>
      <c r="C9" s="66">
        <v>146.21899999999999</v>
      </c>
      <c r="D9" s="413">
        <v>147.19999999999999</v>
      </c>
      <c r="E9" s="432">
        <v>148.89999999999998</v>
      </c>
    </row>
    <row r="10" spans="1:34" x14ac:dyDescent="0.3">
      <c r="B10" s="121"/>
      <c r="C10" s="66"/>
      <c r="D10" s="413"/>
    </row>
    <row r="11" spans="1:34" s="434" customFormat="1" ht="13.35" customHeight="1" x14ac:dyDescent="0.3">
      <c r="A11" s="57"/>
      <c r="B11" s="57"/>
      <c r="C11" s="57"/>
      <c r="D11" s="57"/>
      <c r="E11" s="57"/>
      <c r="F11" s="57"/>
      <c r="G11" s="57"/>
      <c r="H11" s="57"/>
      <c r="I11" s="57"/>
      <c r="J11" s="57"/>
      <c r="K11" s="57"/>
      <c r="L11" s="57"/>
      <c r="M11" s="57"/>
      <c r="N11" s="57"/>
      <c r="O11" s="57"/>
      <c r="P11" s="57"/>
      <c r="Q11" s="57"/>
      <c r="R11" s="57"/>
      <c r="S11" s="57"/>
      <c r="T11" s="57"/>
      <c r="U11" s="57"/>
      <c r="V11" s="57"/>
      <c r="W11" s="57"/>
      <c r="X11" s="57"/>
      <c r="Y11" s="57"/>
      <c r="AD11" s="435"/>
      <c r="AE11" s="435"/>
      <c r="AF11" s="435"/>
      <c r="AG11" s="435"/>
      <c r="AH11" s="435"/>
    </row>
    <row r="24" spans="8:8" x14ac:dyDescent="0.3">
      <c r="H24" s="127"/>
    </row>
  </sheetData>
  <mergeCells count="1">
    <mergeCell ref="C3:D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9CB1-9E32-41DD-AAD2-BEC50082125B}">
  <sheetPr>
    <pageSetUpPr fitToPage="1"/>
  </sheetPr>
  <dimension ref="B1:E10"/>
  <sheetViews>
    <sheetView workbookViewId="0">
      <selection activeCell="F21" sqref="F21"/>
    </sheetView>
  </sheetViews>
  <sheetFormatPr defaultColWidth="7.125" defaultRowHeight="10.9" customHeight="1" x14ac:dyDescent="0.3"/>
  <cols>
    <col min="1" max="1" width="4.625" style="130" customWidth="1"/>
    <col min="2" max="2" width="20.75" style="130" customWidth="1"/>
    <col min="3" max="3" width="15.125" style="130" customWidth="1"/>
    <col min="4" max="4" width="16.625" style="130" bestFit="1" customWidth="1"/>
    <col min="5" max="5" width="14.25" style="130" bestFit="1" customWidth="1"/>
    <col min="6" max="16384" width="7.125" style="130"/>
  </cols>
  <sheetData>
    <row r="1" spans="2:5" s="57" customFormat="1" ht="16.5" x14ac:dyDescent="0.3">
      <c r="B1" s="8" t="s">
        <v>586</v>
      </c>
      <c r="C1" s="9"/>
      <c r="D1" s="9"/>
      <c r="E1" s="9"/>
    </row>
    <row r="2" spans="2:5" s="57" customFormat="1" ht="16.5" x14ac:dyDescent="0.3">
      <c r="B2" s="75" t="s">
        <v>48</v>
      </c>
      <c r="C2" s="9"/>
      <c r="D2" s="9"/>
      <c r="E2" s="9"/>
    </row>
    <row r="3" spans="2:5" s="57" customFormat="1" ht="16.5" x14ac:dyDescent="0.3">
      <c r="C3" s="567"/>
      <c r="D3" s="567"/>
      <c r="E3" s="567"/>
    </row>
    <row r="4" spans="2:5" s="57" customFormat="1" ht="16.5" x14ac:dyDescent="0.3">
      <c r="B4" s="481" t="s">
        <v>188</v>
      </c>
      <c r="C4" s="436"/>
      <c r="D4" s="436"/>
      <c r="E4" s="436"/>
    </row>
    <row r="5" spans="2:5" ht="25.15" customHeight="1" x14ac:dyDescent="0.3">
      <c r="B5" s="437" t="s">
        <v>532</v>
      </c>
      <c r="C5" s="438" t="s">
        <v>533</v>
      </c>
      <c r="D5" s="438" t="s">
        <v>534</v>
      </c>
      <c r="E5" s="437" t="s">
        <v>535</v>
      </c>
    </row>
    <row r="6" spans="2:5" ht="12.75" customHeight="1" x14ac:dyDescent="0.3">
      <c r="B6" s="439">
        <v>26.48</v>
      </c>
      <c r="C6" s="439">
        <v>3.2330000000000001</v>
      </c>
      <c r="D6" s="439">
        <v>3.2330000000000001</v>
      </c>
      <c r="E6" s="439">
        <v>32.887999999999998</v>
      </c>
    </row>
    <row r="7" spans="2:5" ht="13.5" customHeight="1" x14ac:dyDescent="0.3">
      <c r="E7" s="440"/>
    </row>
    <row r="8" spans="2:5" ht="12.6" customHeight="1" x14ac:dyDescent="0.3"/>
    <row r="9" spans="2:5" ht="16.5" x14ac:dyDescent="0.3"/>
    <row r="10" spans="2:5" ht="16.5" x14ac:dyDescent="0.3"/>
  </sheetData>
  <mergeCells count="1">
    <mergeCell ref="C3:E3"/>
  </mergeCells>
  <pageMargins left="0.55118110236220474" right="0.39370078740157483" top="0.98425196850393704" bottom="0.98425196850393704" header="0.51181102362204722" footer="0.51181102362204722"/>
  <pageSetup paperSize="9" scale="64" firstPageNumber="24" orientation="portrait" useFirstPageNumber="1"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2B857-2266-412A-AE27-CA78E567C324}">
  <dimension ref="B1:R138"/>
  <sheetViews>
    <sheetView showGridLines="0" zoomScaleNormal="100" workbookViewId="0">
      <selection activeCell="L17" sqref="L17"/>
    </sheetView>
  </sheetViews>
  <sheetFormatPr defaultColWidth="7.625" defaultRowHeight="16.5" x14ac:dyDescent="0.3"/>
  <cols>
    <col min="1" max="1" width="4.625" style="10" customWidth="1"/>
    <col min="2" max="2" width="31.75" style="10" bestFit="1" customWidth="1"/>
    <col min="3" max="3" width="18.25" style="10" bestFit="1" customWidth="1"/>
    <col min="4" max="4" width="17" style="10" bestFit="1" customWidth="1"/>
    <col min="5" max="5" width="22" style="421" bestFit="1" customWidth="1"/>
    <col min="6" max="6" width="24.75" style="10" bestFit="1" customWidth="1"/>
    <col min="7" max="12" width="7.625" style="10"/>
    <col min="13" max="13" width="9.125" style="10" bestFit="1" customWidth="1"/>
    <col min="14" max="14" width="9.5" style="10" bestFit="1" customWidth="1"/>
    <col min="15" max="17" width="9.125" style="10" bestFit="1" customWidth="1"/>
    <col min="18" max="21" width="7.625" style="10"/>
    <col min="22" max="22" width="18.25" style="10" bestFit="1" customWidth="1"/>
    <col min="23" max="16384" width="7.625" style="10"/>
  </cols>
  <sheetData>
    <row r="1" spans="2:18" x14ac:dyDescent="0.3">
      <c r="B1" s="400" t="s">
        <v>536</v>
      </c>
      <c r="C1" s="56"/>
      <c r="D1" s="56"/>
      <c r="E1" s="415"/>
      <c r="F1" s="56"/>
      <c r="G1" s="56"/>
    </row>
    <row r="2" spans="2:18" x14ac:dyDescent="0.3">
      <c r="B2" s="56" t="s">
        <v>48</v>
      </c>
      <c r="C2" s="56"/>
      <c r="D2" s="56"/>
      <c r="E2" s="415"/>
      <c r="F2" s="56"/>
      <c r="G2" s="56"/>
    </row>
    <row r="4" spans="2:18" x14ac:dyDescent="0.3">
      <c r="B4" s="416" t="s">
        <v>11</v>
      </c>
      <c r="C4" s="10" t="s">
        <v>537</v>
      </c>
      <c r="D4" s="10" t="s">
        <v>538</v>
      </c>
      <c r="E4" s="417" t="s">
        <v>539</v>
      </c>
      <c r="F4" s="417" t="s">
        <v>540</v>
      </c>
    </row>
    <row r="5" spans="2:18" s="35" customFormat="1" x14ac:dyDescent="0.3">
      <c r="B5" s="482"/>
      <c r="C5" s="35" t="s">
        <v>24</v>
      </c>
      <c r="D5" s="35" t="s">
        <v>24</v>
      </c>
      <c r="E5" s="449" t="s">
        <v>24</v>
      </c>
      <c r="F5" s="449" t="s">
        <v>24</v>
      </c>
    </row>
    <row r="6" spans="2:18" x14ac:dyDescent="0.3">
      <c r="B6" s="418">
        <v>2010</v>
      </c>
      <c r="C6" s="32">
        <v>28.252420789144324</v>
      </c>
      <c r="D6" s="32">
        <v>32.20320947743383</v>
      </c>
      <c r="E6" s="419">
        <v>28.299999999999997</v>
      </c>
      <c r="F6" s="420">
        <v>32.200000000000003</v>
      </c>
      <c r="I6" s="32"/>
      <c r="K6" s="418"/>
    </row>
    <row r="7" spans="2:18" x14ac:dyDescent="0.3">
      <c r="B7" s="418">
        <v>2011</v>
      </c>
      <c r="C7" s="32">
        <v>27.753301827286048</v>
      </c>
      <c r="D7" s="32">
        <v>34.012460091800989</v>
      </c>
      <c r="E7" s="419">
        <v>27.800000000000004</v>
      </c>
      <c r="F7" s="420">
        <v>34</v>
      </c>
      <c r="I7" s="32"/>
      <c r="K7" s="418"/>
    </row>
    <row r="8" spans="2:18" x14ac:dyDescent="0.3">
      <c r="B8" s="418">
        <v>2012</v>
      </c>
      <c r="C8" s="32">
        <v>28.08031710479235</v>
      </c>
      <c r="D8" s="32">
        <v>32.035297889840471</v>
      </c>
      <c r="E8" s="419">
        <v>28.1</v>
      </c>
      <c r="F8" s="420">
        <v>32</v>
      </c>
      <c r="I8" s="32"/>
      <c r="K8" s="418"/>
      <c r="Q8" s="32"/>
    </row>
    <row r="9" spans="2:18" x14ac:dyDescent="0.3">
      <c r="B9" s="418">
        <v>2013</v>
      </c>
      <c r="C9" s="32">
        <v>29.110378085891696</v>
      </c>
      <c r="D9" s="32">
        <v>31.919446307423481</v>
      </c>
      <c r="E9" s="419">
        <v>29.099999999999998</v>
      </c>
      <c r="F9" s="420">
        <v>31.900000000000002</v>
      </c>
      <c r="G9" s="418"/>
      <c r="I9" s="32"/>
      <c r="K9" s="418"/>
      <c r="Q9" s="32"/>
    </row>
    <row r="10" spans="2:18" x14ac:dyDescent="0.3">
      <c r="B10" s="418">
        <v>2014</v>
      </c>
      <c r="C10" s="32">
        <v>28.303192140088001</v>
      </c>
      <c r="D10" s="32">
        <v>30.024762603827863</v>
      </c>
      <c r="E10" s="419">
        <v>28.299999999999997</v>
      </c>
      <c r="F10" s="420">
        <v>30</v>
      </c>
      <c r="I10" s="32"/>
      <c r="K10" s="418"/>
      <c r="Q10" s="32"/>
    </row>
    <row r="11" spans="2:18" x14ac:dyDescent="0.3">
      <c r="B11" s="418">
        <v>2015</v>
      </c>
      <c r="C11" s="32">
        <v>29.370160083295371</v>
      </c>
      <c r="D11" s="32">
        <v>29.431167436715032</v>
      </c>
      <c r="E11" s="419">
        <v>29.4</v>
      </c>
      <c r="F11" s="420">
        <v>29.4</v>
      </c>
      <c r="I11" s="32"/>
      <c r="K11" s="418"/>
      <c r="Q11" s="32"/>
    </row>
    <row r="12" spans="2:18" x14ac:dyDescent="0.3">
      <c r="B12" s="418">
        <v>2016</v>
      </c>
      <c r="C12" s="32">
        <v>29.398406512982323</v>
      </c>
      <c r="D12" s="32">
        <v>28.551842396950516</v>
      </c>
      <c r="E12" s="419">
        <v>29.4</v>
      </c>
      <c r="F12" s="420">
        <v>28.599999999999998</v>
      </c>
      <c r="I12" s="32"/>
      <c r="K12" s="418"/>
      <c r="Q12" s="32"/>
    </row>
    <row r="13" spans="2:18" x14ac:dyDescent="0.3">
      <c r="B13" s="418">
        <v>2017</v>
      </c>
      <c r="C13" s="32">
        <v>29.64447795386333</v>
      </c>
      <c r="D13" s="32">
        <v>27.671490089750467</v>
      </c>
      <c r="E13" s="419">
        <v>29.7</v>
      </c>
      <c r="F13" s="420">
        <v>27.700000000000003</v>
      </c>
      <c r="I13" s="32"/>
      <c r="K13" s="418"/>
      <c r="O13" s="32"/>
      <c r="P13" s="32"/>
      <c r="Q13" s="32"/>
    </row>
    <row r="14" spans="2:18" x14ac:dyDescent="0.3">
      <c r="B14" s="418">
        <v>2018</v>
      </c>
      <c r="C14" s="32">
        <v>29.335028074789481</v>
      </c>
      <c r="D14" s="32">
        <v>27.238461616472343</v>
      </c>
      <c r="E14" s="419">
        <v>29.4</v>
      </c>
      <c r="F14" s="420">
        <v>27.3</v>
      </c>
      <c r="I14" s="32"/>
      <c r="K14" s="418"/>
      <c r="O14" s="32"/>
      <c r="P14" s="32"/>
      <c r="Q14" s="32"/>
    </row>
    <row r="15" spans="2:18" x14ac:dyDescent="0.3">
      <c r="B15" s="418">
        <v>2019</v>
      </c>
      <c r="C15" s="32">
        <v>30.103184417993507</v>
      </c>
      <c r="D15" s="32">
        <v>28.005036842376462</v>
      </c>
      <c r="E15" s="419">
        <v>30.099999999999998</v>
      </c>
      <c r="F15" s="420">
        <v>28.000000000000004</v>
      </c>
      <c r="I15" s="32"/>
      <c r="K15" s="418"/>
      <c r="O15" s="32"/>
      <c r="P15" s="32"/>
      <c r="Q15" s="32"/>
    </row>
    <row r="16" spans="2:18" x14ac:dyDescent="0.3">
      <c r="B16" s="418">
        <v>2020</v>
      </c>
      <c r="C16" s="32">
        <v>28.94018530936842</v>
      </c>
      <c r="D16" s="32">
        <v>34.263658144198772</v>
      </c>
      <c r="E16" s="419">
        <v>28.9</v>
      </c>
      <c r="F16" s="420">
        <v>34.200000000000003</v>
      </c>
      <c r="I16" s="32"/>
      <c r="K16" s="418"/>
      <c r="L16" s="32"/>
      <c r="O16" s="32"/>
      <c r="P16" s="32"/>
      <c r="Q16" s="32"/>
      <c r="R16" s="32"/>
    </row>
    <row r="17" spans="2:18" x14ac:dyDescent="0.3">
      <c r="B17" s="418">
        <v>2021</v>
      </c>
      <c r="C17" s="32">
        <v>30.567891599421078</v>
      </c>
      <c r="D17" s="32">
        <v>31.382410241327001</v>
      </c>
      <c r="E17" s="419">
        <v>30.5</v>
      </c>
      <c r="F17" s="420">
        <v>31.4</v>
      </c>
      <c r="I17" s="32"/>
      <c r="K17" s="418"/>
      <c r="L17" s="32"/>
      <c r="O17" s="32"/>
      <c r="P17" s="32"/>
      <c r="Q17" s="32"/>
      <c r="R17" s="32"/>
    </row>
    <row r="18" spans="2:18" x14ac:dyDescent="0.3">
      <c r="B18" s="418">
        <v>2022</v>
      </c>
      <c r="C18" s="32">
        <v>32.132857189731922</v>
      </c>
      <c r="D18" s="32">
        <v>34.354799899375472</v>
      </c>
      <c r="E18" s="419">
        <v>32.200000000000003</v>
      </c>
      <c r="F18" s="420">
        <v>34.4</v>
      </c>
      <c r="I18" s="32"/>
      <c r="K18" s="418"/>
      <c r="L18" s="32"/>
      <c r="O18" s="32"/>
      <c r="P18" s="32"/>
      <c r="Q18" s="32"/>
      <c r="R18" s="32"/>
    </row>
    <row r="19" spans="2:18" x14ac:dyDescent="0.3">
      <c r="B19" s="418">
        <v>2023</v>
      </c>
      <c r="C19" s="32">
        <v>30.730649214164217</v>
      </c>
      <c r="D19" s="32">
        <v>31.770627099691946</v>
      </c>
      <c r="E19" s="419">
        <v>30.7</v>
      </c>
      <c r="F19" s="420">
        <v>31.7</v>
      </c>
      <c r="I19" s="32"/>
      <c r="K19" s="418"/>
      <c r="L19" s="32"/>
      <c r="O19" s="32"/>
      <c r="P19" s="32"/>
      <c r="Q19" s="32"/>
      <c r="R19" s="32"/>
    </row>
    <row r="20" spans="2:18" x14ac:dyDescent="0.3">
      <c r="B20" s="418">
        <v>2024</v>
      </c>
      <c r="C20" s="32">
        <v>31.672142683929987</v>
      </c>
      <c r="D20" s="32">
        <v>33.046298101383201</v>
      </c>
      <c r="E20" s="419">
        <v>31.7</v>
      </c>
      <c r="F20" s="420">
        <v>33</v>
      </c>
      <c r="I20" s="32"/>
      <c r="K20" s="418"/>
      <c r="L20" s="32"/>
      <c r="O20" s="32"/>
      <c r="P20" s="32"/>
      <c r="Q20" s="32"/>
      <c r="R20" s="32"/>
    </row>
    <row r="21" spans="2:18" x14ac:dyDescent="0.3">
      <c r="B21" s="418">
        <v>2025</v>
      </c>
      <c r="C21" s="32">
        <v>30.837324312647645</v>
      </c>
      <c r="D21" s="32">
        <v>32.680375412503331</v>
      </c>
      <c r="E21" s="419">
        <v>30.9</v>
      </c>
      <c r="F21" s="420">
        <v>32.6</v>
      </c>
      <c r="I21" s="32"/>
      <c r="K21" s="418"/>
      <c r="L21" s="32"/>
      <c r="N21" s="32"/>
      <c r="O21" s="32"/>
      <c r="P21" s="32"/>
      <c r="Q21" s="32"/>
      <c r="R21" s="32"/>
    </row>
    <row r="22" spans="2:18" x14ac:dyDescent="0.3">
      <c r="B22" s="418">
        <v>2026</v>
      </c>
      <c r="C22" s="32">
        <v>30.61051912089453</v>
      </c>
      <c r="D22" s="32">
        <v>32.937756318132422</v>
      </c>
      <c r="E22" s="419">
        <v>30.4</v>
      </c>
      <c r="F22" s="420">
        <v>32.1</v>
      </c>
      <c r="I22" s="32"/>
      <c r="K22" s="418"/>
      <c r="L22" s="32"/>
      <c r="N22" s="32"/>
      <c r="O22" s="32"/>
      <c r="P22" s="32"/>
      <c r="Q22" s="32"/>
      <c r="R22" s="32"/>
    </row>
    <row r="23" spans="2:18" x14ac:dyDescent="0.3">
      <c r="B23" s="418">
        <v>2027</v>
      </c>
      <c r="C23" s="32">
        <v>30.647173326077411</v>
      </c>
      <c r="D23" s="32">
        <v>32.053498545325155</v>
      </c>
      <c r="E23" s="419">
        <v>31.3</v>
      </c>
      <c r="F23" s="420">
        <v>32.200000000000003</v>
      </c>
      <c r="I23" s="32"/>
      <c r="K23" s="418"/>
      <c r="L23" s="32"/>
      <c r="N23" s="32"/>
      <c r="O23" s="32"/>
      <c r="P23" s="32"/>
      <c r="Q23" s="32"/>
      <c r="R23" s="32"/>
    </row>
    <row r="24" spans="2:18" x14ac:dyDescent="0.3">
      <c r="B24" s="418">
        <v>2028</v>
      </c>
      <c r="C24" s="32">
        <v>30.820818342630563</v>
      </c>
      <c r="D24" s="32">
        <v>31.311169055196409</v>
      </c>
      <c r="E24" s="419">
        <v>31.2</v>
      </c>
      <c r="F24" s="420">
        <v>31.2</v>
      </c>
      <c r="I24" s="32"/>
      <c r="K24" s="418"/>
      <c r="L24" s="32"/>
      <c r="N24" s="32"/>
      <c r="O24" s="32"/>
      <c r="P24" s="32"/>
      <c r="Q24" s="32"/>
      <c r="R24" s="32"/>
    </row>
    <row r="25" spans="2:18" x14ac:dyDescent="0.3">
      <c r="B25" s="418">
        <v>2029</v>
      </c>
      <c r="C25" s="32">
        <v>31.005185815516235</v>
      </c>
      <c r="D25" s="32">
        <v>30.90101159653668</v>
      </c>
      <c r="E25" s="419">
        <v>31.5</v>
      </c>
      <c r="F25" s="420">
        <v>30.7</v>
      </c>
      <c r="I25" s="32"/>
      <c r="K25" s="418"/>
      <c r="L25" s="32"/>
      <c r="M25" s="32"/>
      <c r="N25" s="32"/>
      <c r="O25" s="32"/>
      <c r="P25" s="32"/>
      <c r="Q25" s="32"/>
      <c r="R25" s="32"/>
    </row>
    <row r="26" spans="2:18" x14ac:dyDescent="0.3">
      <c r="B26" s="418">
        <v>2030</v>
      </c>
      <c r="C26" s="32">
        <v>30.846358840029207</v>
      </c>
      <c r="D26" s="32">
        <v>31.261131675564375</v>
      </c>
      <c r="E26" s="419">
        <v>31.7</v>
      </c>
      <c r="F26" s="420">
        <v>30.3</v>
      </c>
      <c r="I26" s="32"/>
      <c r="K26" s="418"/>
      <c r="L26" s="32"/>
      <c r="M26" s="32"/>
      <c r="N26" s="32"/>
      <c r="O26" s="32"/>
      <c r="P26" s="32"/>
      <c r="Q26" s="32"/>
      <c r="R26" s="32"/>
    </row>
    <row r="27" spans="2:18" x14ac:dyDescent="0.3">
      <c r="B27" s="418">
        <v>2031</v>
      </c>
      <c r="C27" s="32">
        <v>30.769618712204881</v>
      </c>
      <c r="D27" s="32">
        <v>31.604931786668359</v>
      </c>
      <c r="E27" s="419">
        <v>31.8</v>
      </c>
      <c r="F27" s="420">
        <v>29.799999999999997</v>
      </c>
      <c r="I27" s="32"/>
      <c r="K27" s="418"/>
      <c r="L27" s="32"/>
      <c r="M27" s="32"/>
      <c r="N27" s="32"/>
      <c r="O27" s="32"/>
      <c r="P27" s="32"/>
      <c r="Q27" s="32"/>
      <c r="R27" s="32"/>
    </row>
    <row r="28" spans="2:18" x14ac:dyDescent="0.3">
      <c r="B28" s="418">
        <v>2032</v>
      </c>
      <c r="C28" s="32">
        <v>30.731240661491576</v>
      </c>
      <c r="D28" s="32">
        <v>32.01079741305076</v>
      </c>
      <c r="F28" s="32"/>
      <c r="K28" s="418"/>
      <c r="L28" s="32"/>
      <c r="M28" s="32"/>
      <c r="N28" s="32"/>
      <c r="O28" s="32"/>
      <c r="P28" s="32"/>
      <c r="Q28" s="32"/>
      <c r="R28" s="32"/>
    </row>
    <row r="29" spans="2:18" x14ac:dyDescent="0.3">
      <c r="B29" s="418">
        <v>2033</v>
      </c>
      <c r="C29" s="32">
        <v>30.70081079860153</v>
      </c>
      <c r="D29" s="32">
        <v>32.458407534252053</v>
      </c>
      <c r="K29" s="418"/>
      <c r="L29" s="32"/>
      <c r="M29" s="32"/>
      <c r="N29" s="32"/>
      <c r="O29" s="32"/>
      <c r="P29" s="32"/>
      <c r="Q29" s="32"/>
      <c r="R29" s="32"/>
    </row>
    <row r="30" spans="2:18" x14ac:dyDescent="0.3">
      <c r="B30" s="418">
        <v>2034</v>
      </c>
      <c r="C30" s="32">
        <v>30.671114337801857</v>
      </c>
      <c r="D30" s="32">
        <v>32.879477079593435</v>
      </c>
      <c r="K30" s="418"/>
      <c r="L30" s="32"/>
      <c r="M30" s="32"/>
      <c r="N30" s="32"/>
      <c r="O30" s="32"/>
      <c r="P30" s="32"/>
      <c r="Q30" s="32"/>
      <c r="R30" s="32"/>
    </row>
    <row r="31" spans="2:18" x14ac:dyDescent="0.3">
      <c r="B31" s="418">
        <v>2035</v>
      </c>
      <c r="C31" s="32">
        <v>30.641608195628073</v>
      </c>
      <c r="D31" s="32">
        <v>33.240626181102535</v>
      </c>
      <c r="K31" s="418"/>
      <c r="L31" s="32"/>
      <c r="M31" s="32"/>
      <c r="N31" s="32"/>
      <c r="O31" s="32"/>
      <c r="P31" s="32"/>
      <c r="Q31" s="32"/>
    </row>
    <row r="32" spans="2:18" x14ac:dyDescent="0.3">
      <c r="B32" s="418">
        <v>2036</v>
      </c>
      <c r="C32" s="32">
        <v>30.612337312194622</v>
      </c>
      <c r="D32" s="32">
        <v>33.449474730891851</v>
      </c>
      <c r="K32" s="418"/>
      <c r="L32" s="32"/>
      <c r="M32" s="32"/>
      <c r="N32" s="32"/>
      <c r="O32" s="32"/>
      <c r="P32" s="32"/>
      <c r="Q32" s="32"/>
    </row>
    <row r="33" spans="2:17" x14ac:dyDescent="0.3">
      <c r="B33" s="418">
        <v>2037</v>
      </c>
      <c r="C33" s="32">
        <v>30.583234248737</v>
      </c>
      <c r="D33" s="32">
        <v>33.627406921110847</v>
      </c>
      <c r="K33" s="418"/>
      <c r="L33" s="32"/>
      <c r="M33" s="32"/>
      <c r="N33" s="32"/>
      <c r="O33" s="32"/>
      <c r="P33" s="32"/>
      <c r="Q33" s="32"/>
    </row>
    <row r="34" spans="2:17" x14ac:dyDescent="0.3">
      <c r="B34" s="418">
        <v>2038</v>
      </c>
      <c r="C34" s="32">
        <v>30.554337777046708</v>
      </c>
      <c r="D34" s="32">
        <v>33.804647094094939</v>
      </c>
      <c r="K34" s="418"/>
      <c r="L34" s="32"/>
      <c r="M34" s="32"/>
      <c r="N34" s="32"/>
      <c r="O34" s="32"/>
      <c r="P34" s="32"/>
      <c r="Q34" s="32"/>
    </row>
    <row r="35" spans="2:17" x14ac:dyDescent="0.3">
      <c r="B35" s="418">
        <v>2039</v>
      </c>
      <c r="C35" s="32">
        <v>30.527139407815568</v>
      </c>
      <c r="D35" s="32">
        <v>33.988858082421395</v>
      </c>
      <c r="K35" s="418"/>
      <c r="L35" s="32"/>
      <c r="M35" s="32"/>
      <c r="N35" s="32"/>
      <c r="O35" s="32"/>
      <c r="P35" s="32"/>
      <c r="Q35" s="32"/>
    </row>
    <row r="36" spans="2:17" x14ac:dyDescent="0.3">
      <c r="B36" s="418">
        <v>2040</v>
      </c>
      <c r="C36" s="32">
        <v>30.501741020667016</v>
      </c>
      <c r="D36" s="32">
        <v>34.203311809567957</v>
      </c>
      <c r="K36" s="418"/>
      <c r="L36" s="32"/>
      <c r="M36" s="32"/>
      <c r="N36" s="32"/>
      <c r="O36" s="32"/>
      <c r="P36" s="32"/>
      <c r="Q36" s="32"/>
    </row>
    <row r="37" spans="2:17" x14ac:dyDescent="0.3">
      <c r="B37" s="418">
        <v>2041</v>
      </c>
      <c r="C37" s="32">
        <v>30.477970730321008</v>
      </c>
      <c r="D37" s="32">
        <v>34.423433626717539</v>
      </c>
      <c r="K37" s="418"/>
      <c r="L37" s="32"/>
      <c r="M37" s="32"/>
      <c r="N37" s="32"/>
      <c r="O37" s="32"/>
      <c r="P37" s="32"/>
      <c r="Q37" s="32"/>
    </row>
    <row r="38" spans="2:17" x14ac:dyDescent="0.3">
      <c r="B38" s="418">
        <v>2042</v>
      </c>
      <c r="C38" s="32">
        <v>30.455605458355773</v>
      </c>
      <c r="D38" s="32">
        <v>34.651963869311089</v>
      </c>
      <c r="K38" s="418"/>
      <c r="L38" s="32"/>
      <c r="M38" s="32"/>
      <c r="N38" s="32"/>
      <c r="O38" s="32"/>
      <c r="P38" s="32"/>
      <c r="Q38" s="32"/>
    </row>
    <row r="39" spans="2:17" x14ac:dyDescent="0.3">
      <c r="B39" s="418">
        <v>2043</v>
      </c>
      <c r="C39" s="32">
        <v>30.434859602999897</v>
      </c>
      <c r="D39" s="32">
        <v>34.883409303496208</v>
      </c>
      <c r="K39" s="418"/>
      <c r="L39" s="32"/>
      <c r="M39" s="32"/>
      <c r="N39" s="32"/>
      <c r="O39" s="32"/>
      <c r="P39" s="32"/>
      <c r="Q39" s="32"/>
    </row>
    <row r="40" spans="2:17" x14ac:dyDescent="0.3">
      <c r="B40" s="418">
        <v>2044</v>
      </c>
      <c r="C40" s="32">
        <v>30.415830240614632</v>
      </c>
      <c r="D40" s="32">
        <v>35.12977238862932</v>
      </c>
      <c r="K40" s="418"/>
      <c r="L40" s="32"/>
      <c r="M40" s="32"/>
      <c r="N40" s="32"/>
      <c r="O40" s="32"/>
      <c r="P40" s="32"/>
      <c r="Q40" s="32"/>
    </row>
    <row r="41" spans="2:17" x14ac:dyDescent="0.3">
      <c r="B41" s="418">
        <v>2045</v>
      </c>
      <c r="C41" s="32">
        <v>30.396617926529313</v>
      </c>
      <c r="D41" s="32">
        <v>35.387837115624627</v>
      </c>
      <c r="K41" s="418"/>
      <c r="L41" s="32"/>
      <c r="M41" s="32"/>
      <c r="N41" s="32"/>
      <c r="O41" s="32"/>
      <c r="P41" s="32"/>
      <c r="Q41" s="32"/>
    </row>
    <row r="42" spans="2:17" x14ac:dyDescent="0.3">
      <c r="B42" s="418">
        <v>2046</v>
      </c>
      <c r="C42" s="32">
        <v>30.378850412097076</v>
      </c>
      <c r="D42" s="32">
        <v>35.659879770133664</v>
      </c>
      <c r="K42" s="418"/>
      <c r="L42" s="32"/>
      <c r="M42" s="32"/>
      <c r="N42" s="32"/>
      <c r="O42" s="32"/>
      <c r="P42" s="32"/>
      <c r="Q42" s="32"/>
    </row>
    <row r="43" spans="2:17" x14ac:dyDescent="0.3">
      <c r="B43" s="418">
        <v>2047</v>
      </c>
      <c r="C43" s="32">
        <v>30.36242109125417</v>
      </c>
      <c r="D43" s="32">
        <v>35.947058134527538</v>
      </c>
      <c r="K43" s="418"/>
      <c r="L43" s="32"/>
      <c r="M43" s="32"/>
      <c r="N43" s="32"/>
      <c r="O43" s="32"/>
      <c r="P43" s="32"/>
      <c r="Q43" s="32"/>
    </row>
    <row r="44" spans="2:17" x14ac:dyDescent="0.3">
      <c r="B44" s="418">
        <v>2048</v>
      </c>
      <c r="C44" s="32">
        <v>30.347267490889767</v>
      </c>
      <c r="D44" s="32">
        <v>36.253987654518696</v>
      </c>
      <c r="K44" s="418"/>
      <c r="L44" s="32"/>
      <c r="M44" s="32"/>
      <c r="N44" s="32"/>
      <c r="O44" s="32"/>
      <c r="P44" s="32"/>
      <c r="Q44" s="32"/>
    </row>
    <row r="45" spans="2:17" x14ac:dyDescent="0.3">
      <c r="B45" s="418">
        <v>2049</v>
      </c>
      <c r="C45" s="32">
        <v>30.333296120067494</v>
      </c>
      <c r="D45" s="32">
        <v>36.574971823988491</v>
      </c>
      <c r="K45" s="418"/>
      <c r="L45" s="32"/>
      <c r="M45" s="32"/>
      <c r="N45" s="32"/>
      <c r="O45" s="32"/>
      <c r="P45" s="32"/>
      <c r="Q45" s="32"/>
    </row>
    <row r="46" spans="2:17" x14ac:dyDescent="0.3">
      <c r="B46" s="418">
        <v>2050</v>
      </c>
      <c r="C46" s="32">
        <v>30.320429414568729</v>
      </c>
      <c r="D46" s="32">
        <v>36.911537701392845</v>
      </c>
      <c r="K46" s="418"/>
      <c r="L46" s="32"/>
      <c r="M46" s="32"/>
      <c r="N46" s="32"/>
      <c r="O46" s="32"/>
      <c r="P46" s="32"/>
      <c r="Q46" s="32"/>
    </row>
    <row r="47" spans="2:17" x14ac:dyDescent="0.3">
      <c r="B47" s="418">
        <v>2051</v>
      </c>
      <c r="C47" s="32">
        <v>30.308431597035714</v>
      </c>
      <c r="D47" s="32">
        <v>37.263443957032145</v>
      </c>
      <c r="K47" s="418"/>
      <c r="L47" s="32"/>
      <c r="M47" s="32"/>
      <c r="N47" s="32"/>
      <c r="O47" s="32"/>
      <c r="P47" s="32"/>
      <c r="Q47" s="32"/>
    </row>
    <row r="48" spans="2:17" x14ac:dyDescent="0.3">
      <c r="B48" s="418">
        <v>2052</v>
      </c>
      <c r="C48" s="32">
        <v>30.29735494008316</v>
      </c>
      <c r="D48" s="32">
        <v>37.641263944517775</v>
      </c>
      <c r="K48" s="418"/>
      <c r="L48" s="32"/>
      <c r="M48" s="32"/>
      <c r="N48" s="32"/>
      <c r="O48" s="32"/>
      <c r="P48" s="32"/>
      <c r="Q48" s="32"/>
    </row>
    <row r="49" spans="2:17" x14ac:dyDescent="0.3">
      <c r="B49" s="418">
        <v>2053</v>
      </c>
      <c r="C49" s="32">
        <v>30.286838440111186</v>
      </c>
      <c r="D49" s="32">
        <v>38.042784413736747</v>
      </c>
      <c r="K49" s="418"/>
      <c r="L49" s="32"/>
      <c r="M49" s="32"/>
      <c r="N49" s="32"/>
      <c r="O49" s="32"/>
      <c r="P49" s="32"/>
      <c r="Q49" s="32"/>
    </row>
    <row r="50" spans="2:17" x14ac:dyDescent="0.3">
      <c r="B50" s="418">
        <v>2054</v>
      </c>
      <c r="C50" s="32">
        <v>30.276577087652008</v>
      </c>
      <c r="D50" s="32">
        <v>38.461272727010133</v>
      </c>
      <c r="K50" s="418"/>
      <c r="L50" s="32"/>
      <c r="M50" s="32"/>
      <c r="N50" s="32"/>
      <c r="O50" s="32"/>
      <c r="P50" s="32"/>
      <c r="Q50" s="32"/>
    </row>
    <row r="51" spans="2:17" x14ac:dyDescent="0.3">
      <c r="B51" s="418">
        <v>2055</v>
      </c>
      <c r="C51" s="32">
        <v>30.265224068681036</v>
      </c>
      <c r="D51" s="32">
        <v>38.912681916172112</v>
      </c>
      <c r="K51" s="418"/>
      <c r="L51" s="32"/>
      <c r="M51" s="32"/>
      <c r="N51" s="32"/>
      <c r="O51" s="32"/>
      <c r="P51" s="32"/>
      <c r="Q51" s="32"/>
    </row>
    <row r="52" spans="2:17" x14ac:dyDescent="0.3">
      <c r="B52" s="418">
        <v>2056</v>
      </c>
      <c r="C52" s="32">
        <v>30.252829060205936</v>
      </c>
      <c r="D52" s="32">
        <v>39.376277540767312</v>
      </c>
      <c r="K52" s="418"/>
      <c r="L52" s="32"/>
      <c r="M52" s="32"/>
      <c r="N52" s="32"/>
      <c r="O52" s="32"/>
      <c r="P52" s="32"/>
      <c r="Q52" s="32"/>
    </row>
    <row r="53" spans="2:17" x14ac:dyDescent="0.3">
      <c r="B53" s="418">
        <v>2057</v>
      </c>
      <c r="C53" s="32">
        <v>30.240505785199467</v>
      </c>
      <c r="D53" s="32">
        <v>39.846592849300379</v>
      </c>
      <c r="K53" s="418"/>
      <c r="L53" s="32"/>
      <c r="M53" s="32"/>
      <c r="N53" s="32"/>
      <c r="O53" s="32"/>
      <c r="P53" s="32"/>
      <c r="Q53" s="32"/>
    </row>
    <row r="54" spans="2:17" x14ac:dyDescent="0.3">
      <c r="B54" s="418">
        <v>2058</v>
      </c>
      <c r="C54" s="32">
        <v>30.227784570091792</v>
      </c>
      <c r="D54" s="32">
        <v>40.323407136610179</v>
      </c>
      <c r="K54" s="418"/>
      <c r="L54" s="32"/>
      <c r="M54" s="32"/>
      <c r="N54" s="32"/>
      <c r="O54" s="32"/>
      <c r="P54" s="32"/>
      <c r="Q54" s="32"/>
    </row>
    <row r="55" spans="2:17" x14ac:dyDescent="0.3">
      <c r="B55" s="418">
        <v>2059</v>
      </c>
      <c r="C55" s="32">
        <v>30.214637747346902</v>
      </c>
      <c r="D55" s="32">
        <v>40.799984547886666</v>
      </c>
      <c r="K55" s="418"/>
      <c r="L55" s="32"/>
      <c r="M55" s="32"/>
      <c r="N55" s="32"/>
      <c r="O55" s="32"/>
      <c r="P55" s="32"/>
      <c r="Q55" s="32"/>
    </row>
    <row r="56" spans="2:17" x14ac:dyDescent="0.3">
      <c r="B56" s="418">
        <v>2060</v>
      </c>
      <c r="C56" s="32">
        <v>30.201075689583451</v>
      </c>
      <c r="D56" s="32">
        <v>41.285278943285448</v>
      </c>
      <c r="K56" s="418"/>
      <c r="L56" s="32"/>
      <c r="M56" s="32"/>
      <c r="N56" s="32"/>
      <c r="O56" s="32"/>
      <c r="P56" s="32"/>
      <c r="Q56" s="32"/>
    </row>
    <row r="57" spans="2:17" x14ac:dyDescent="0.3">
      <c r="B57" s="418">
        <v>2061</v>
      </c>
      <c r="C57" s="32">
        <v>30.186956701292655</v>
      </c>
      <c r="D57" s="32">
        <v>41.771373217089803</v>
      </c>
      <c r="K57" s="418"/>
      <c r="L57" s="32"/>
      <c r="M57" s="32"/>
      <c r="N57" s="32"/>
      <c r="O57" s="32"/>
    </row>
    <row r="58" spans="2:17" x14ac:dyDescent="0.3">
      <c r="B58" s="418">
        <v>2062</v>
      </c>
      <c r="C58" s="32">
        <v>30.172583513680046</v>
      </c>
      <c r="D58" s="32">
        <v>42.263470913911824</v>
      </c>
      <c r="K58" s="418"/>
      <c r="L58" s="32"/>
      <c r="M58" s="32"/>
      <c r="N58" s="32"/>
      <c r="O58" s="32"/>
    </row>
    <row r="59" spans="2:17" x14ac:dyDescent="0.3">
      <c r="B59" s="418">
        <v>2063</v>
      </c>
      <c r="C59" s="32">
        <v>30.157791559662016</v>
      </c>
      <c r="D59" s="32">
        <v>42.764204263070951</v>
      </c>
      <c r="K59" s="418"/>
      <c r="L59" s="32"/>
      <c r="M59" s="32"/>
      <c r="N59" s="32"/>
      <c r="O59" s="32"/>
    </row>
    <row r="60" spans="2:17" x14ac:dyDescent="0.3">
      <c r="B60" s="418">
        <v>2064</v>
      </c>
      <c r="C60" s="32">
        <v>30.142721225605445</v>
      </c>
      <c r="D60" s="32">
        <v>43.267969240184314</v>
      </c>
      <c r="K60" s="418"/>
      <c r="L60" s="32"/>
      <c r="M60" s="32"/>
      <c r="N60" s="32"/>
      <c r="O60" s="32"/>
    </row>
    <row r="61" spans="2:17" x14ac:dyDescent="0.3">
      <c r="B61" s="418">
        <v>2065</v>
      </c>
      <c r="C61" s="32">
        <v>30.12828253875357</v>
      </c>
      <c r="D61" s="32">
        <v>43.792066692772167</v>
      </c>
      <c r="K61" s="418"/>
      <c r="L61" s="32"/>
      <c r="M61" s="32"/>
      <c r="N61" s="32"/>
      <c r="O61" s="32"/>
    </row>
    <row r="62" spans="2:17" x14ac:dyDescent="0.3">
      <c r="K62" s="418"/>
      <c r="L62" s="32"/>
      <c r="M62" s="32"/>
      <c r="N62" s="32"/>
      <c r="O62" s="32"/>
    </row>
    <row r="63" spans="2:17" x14ac:dyDescent="0.3">
      <c r="K63" s="418"/>
      <c r="L63" s="32"/>
      <c r="M63" s="32"/>
      <c r="N63" s="32"/>
      <c r="O63" s="32"/>
    </row>
    <row r="64" spans="2:17" x14ac:dyDescent="0.3">
      <c r="K64" s="418"/>
      <c r="L64" s="32"/>
      <c r="M64" s="32"/>
      <c r="N64" s="32"/>
      <c r="O64" s="32"/>
    </row>
    <row r="65" spans="11:18" x14ac:dyDescent="0.3">
      <c r="K65" s="418"/>
      <c r="L65" s="32"/>
      <c r="M65" s="32"/>
      <c r="N65" s="32"/>
      <c r="O65" s="32"/>
    </row>
    <row r="66" spans="11:18" x14ac:dyDescent="0.3">
      <c r="K66" s="418"/>
      <c r="L66" s="32"/>
      <c r="M66" s="32"/>
      <c r="N66" s="32"/>
      <c r="O66" s="32"/>
    </row>
    <row r="67" spans="11:18" x14ac:dyDescent="0.3">
      <c r="K67" s="418"/>
      <c r="L67" s="32"/>
      <c r="M67" s="32"/>
    </row>
    <row r="68" spans="11:18" x14ac:dyDescent="0.3">
      <c r="K68" s="418"/>
      <c r="L68" s="32"/>
    </row>
    <row r="69" spans="11:18" x14ac:dyDescent="0.3">
      <c r="K69" s="418"/>
      <c r="L69" s="32"/>
    </row>
    <row r="70" spans="11:18" x14ac:dyDescent="0.3">
      <c r="K70" s="418"/>
      <c r="L70" s="32"/>
    </row>
    <row r="71" spans="11:18" x14ac:dyDescent="0.3">
      <c r="K71" s="418"/>
      <c r="L71" s="32"/>
    </row>
    <row r="79" spans="11:18" x14ac:dyDescent="0.3">
      <c r="K79" s="418"/>
      <c r="Q79" s="32"/>
      <c r="R79" s="32"/>
    </row>
    <row r="80" spans="11:18" x14ac:dyDescent="0.3">
      <c r="K80" s="418"/>
      <c r="O80" s="32"/>
      <c r="P80" s="32"/>
      <c r="Q80" s="32"/>
      <c r="R80" s="32"/>
    </row>
    <row r="81" spans="11:18" x14ac:dyDescent="0.3">
      <c r="K81" s="418"/>
      <c r="O81" s="32"/>
      <c r="P81" s="32"/>
      <c r="Q81" s="32"/>
      <c r="R81" s="32"/>
    </row>
    <row r="82" spans="11:18" x14ac:dyDescent="0.3">
      <c r="K82" s="418"/>
      <c r="O82" s="32"/>
      <c r="P82" s="32"/>
      <c r="Q82" s="32"/>
      <c r="R82" s="32"/>
    </row>
    <row r="83" spans="11:18" x14ac:dyDescent="0.3">
      <c r="K83" s="418"/>
      <c r="L83" s="32"/>
      <c r="O83" s="32"/>
      <c r="P83" s="32"/>
      <c r="Q83" s="32"/>
      <c r="R83" s="32"/>
    </row>
    <row r="84" spans="11:18" x14ac:dyDescent="0.3">
      <c r="K84" s="418"/>
      <c r="L84" s="32"/>
      <c r="O84" s="32"/>
      <c r="P84" s="32"/>
      <c r="Q84" s="32"/>
      <c r="R84" s="32"/>
    </row>
    <row r="85" spans="11:18" x14ac:dyDescent="0.3">
      <c r="K85" s="418"/>
      <c r="L85" s="32"/>
      <c r="O85" s="32"/>
      <c r="P85" s="32"/>
      <c r="Q85" s="32"/>
      <c r="R85" s="32"/>
    </row>
    <row r="86" spans="11:18" x14ac:dyDescent="0.3">
      <c r="K86" s="418"/>
      <c r="L86" s="32"/>
      <c r="O86" s="32"/>
      <c r="P86" s="32"/>
      <c r="Q86" s="32"/>
      <c r="R86" s="32"/>
    </row>
    <row r="87" spans="11:18" x14ac:dyDescent="0.3">
      <c r="K87" s="418"/>
      <c r="L87" s="32"/>
      <c r="O87" s="32"/>
      <c r="P87" s="32"/>
      <c r="Q87" s="32"/>
      <c r="R87" s="32"/>
    </row>
    <row r="88" spans="11:18" x14ac:dyDescent="0.3">
      <c r="K88" s="418"/>
      <c r="L88" s="32"/>
      <c r="N88" s="32"/>
      <c r="O88" s="32"/>
      <c r="P88" s="32"/>
      <c r="Q88" s="32"/>
      <c r="R88" s="32"/>
    </row>
    <row r="89" spans="11:18" x14ac:dyDescent="0.3">
      <c r="K89" s="418"/>
      <c r="L89" s="32"/>
      <c r="N89" s="32"/>
      <c r="O89" s="32"/>
      <c r="P89" s="32"/>
      <c r="Q89" s="32"/>
      <c r="R89" s="32"/>
    </row>
    <row r="90" spans="11:18" x14ac:dyDescent="0.3">
      <c r="K90" s="418"/>
      <c r="L90" s="32"/>
      <c r="N90" s="32"/>
      <c r="O90" s="32"/>
      <c r="P90" s="32"/>
      <c r="Q90" s="32"/>
      <c r="R90" s="32"/>
    </row>
    <row r="91" spans="11:18" x14ac:dyDescent="0.3">
      <c r="K91" s="418"/>
      <c r="L91" s="32"/>
      <c r="N91" s="32"/>
      <c r="O91" s="32"/>
      <c r="P91" s="32"/>
      <c r="Q91" s="32"/>
      <c r="R91" s="32"/>
    </row>
    <row r="92" spans="11:18" x14ac:dyDescent="0.3">
      <c r="K92" s="418"/>
      <c r="L92" s="32"/>
      <c r="M92" s="32"/>
      <c r="N92" s="32"/>
      <c r="O92" s="32"/>
      <c r="P92" s="32"/>
      <c r="Q92" s="32"/>
      <c r="R92" s="32"/>
    </row>
    <row r="93" spans="11:18" x14ac:dyDescent="0.3">
      <c r="K93" s="418"/>
      <c r="L93" s="32"/>
      <c r="M93" s="32"/>
      <c r="N93" s="32"/>
      <c r="O93" s="32"/>
      <c r="P93" s="32"/>
      <c r="Q93" s="32"/>
      <c r="R93" s="32"/>
    </row>
    <row r="94" spans="11:18" x14ac:dyDescent="0.3">
      <c r="K94" s="418"/>
      <c r="L94" s="32"/>
      <c r="M94" s="32"/>
      <c r="N94" s="32"/>
      <c r="O94" s="32"/>
      <c r="P94" s="32"/>
      <c r="Q94" s="32"/>
      <c r="R94" s="32"/>
    </row>
    <row r="95" spans="11:18" x14ac:dyDescent="0.3">
      <c r="K95" s="418"/>
      <c r="L95" s="32"/>
      <c r="M95" s="32"/>
      <c r="N95" s="32"/>
      <c r="O95" s="32"/>
      <c r="P95" s="32"/>
      <c r="Q95" s="32"/>
      <c r="R95" s="32"/>
    </row>
    <row r="96" spans="11:18" x14ac:dyDescent="0.3">
      <c r="K96" s="418"/>
      <c r="L96" s="32"/>
      <c r="M96" s="32"/>
      <c r="N96" s="32"/>
      <c r="O96" s="32"/>
      <c r="P96" s="32"/>
      <c r="Q96" s="32"/>
      <c r="R96" s="32"/>
    </row>
    <row r="97" spans="11:18" x14ac:dyDescent="0.3">
      <c r="K97" s="418"/>
      <c r="L97" s="32"/>
      <c r="M97" s="32"/>
      <c r="N97" s="32"/>
      <c r="O97" s="32"/>
      <c r="P97" s="32"/>
      <c r="Q97" s="32"/>
      <c r="R97" s="32"/>
    </row>
    <row r="98" spans="11:18" x14ac:dyDescent="0.3">
      <c r="K98" s="418"/>
      <c r="L98" s="32"/>
      <c r="M98" s="32"/>
      <c r="N98" s="32"/>
      <c r="O98" s="32"/>
      <c r="P98" s="32"/>
      <c r="Q98" s="32"/>
    </row>
    <row r="99" spans="11:18" x14ac:dyDescent="0.3">
      <c r="K99" s="418"/>
      <c r="L99" s="32"/>
      <c r="M99" s="32"/>
      <c r="N99" s="32"/>
      <c r="O99" s="32"/>
      <c r="P99" s="32"/>
      <c r="Q99" s="32"/>
    </row>
    <row r="100" spans="11:18" x14ac:dyDescent="0.3">
      <c r="K100" s="418"/>
      <c r="L100" s="32"/>
      <c r="M100" s="32"/>
      <c r="N100" s="32"/>
      <c r="O100" s="32"/>
      <c r="P100" s="32"/>
      <c r="Q100" s="32"/>
    </row>
    <row r="101" spans="11:18" x14ac:dyDescent="0.3">
      <c r="K101" s="418"/>
      <c r="L101" s="32"/>
      <c r="M101" s="32"/>
      <c r="N101" s="32"/>
      <c r="O101" s="32"/>
      <c r="P101" s="32"/>
      <c r="Q101" s="32"/>
    </row>
    <row r="102" spans="11:18" x14ac:dyDescent="0.3">
      <c r="K102" s="418"/>
      <c r="L102" s="32"/>
      <c r="M102" s="32"/>
      <c r="N102" s="32"/>
      <c r="O102" s="32"/>
      <c r="P102" s="32"/>
      <c r="Q102" s="32"/>
    </row>
    <row r="103" spans="11:18" x14ac:dyDescent="0.3">
      <c r="K103" s="418"/>
      <c r="L103" s="32"/>
      <c r="M103" s="32"/>
      <c r="N103" s="32"/>
      <c r="O103" s="32"/>
      <c r="P103" s="32"/>
      <c r="Q103" s="32"/>
    </row>
    <row r="104" spans="11:18" x14ac:dyDescent="0.3">
      <c r="K104" s="418"/>
      <c r="L104" s="32"/>
      <c r="M104" s="32"/>
      <c r="N104" s="32"/>
      <c r="O104" s="32"/>
      <c r="P104" s="32"/>
      <c r="Q104" s="32"/>
    </row>
    <row r="105" spans="11:18" x14ac:dyDescent="0.3">
      <c r="K105" s="418"/>
      <c r="L105" s="32"/>
      <c r="M105" s="32"/>
      <c r="N105" s="32"/>
      <c r="O105" s="32"/>
      <c r="P105" s="32"/>
      <c r="Q105" s="32"/>
    </row>
    <row r="106" spans="11:18" x14ac:dyDescent="0.3">
      <c r="K106" s="418"/>
      <c r="L106" s="32"/>
      <c r="M106" s="32"/>
      <c r="N106" s="32"/>
      <c r="O106" s="32"/>
      <c r="P106" s="32"/>
      <c r="Q106" s="32"/>
    </row>
    <row r="107" spans="11:18" x14ac:dyDescent="0.3">
      <c r="K107" s="418"/>
      <c r="L107" s="32"/>
      <c r="M107" s="32"/>
      <c r="N107" s="32"/>
      <c r="O107" s="32"/>
      <c r="P107" s="32"/>
      <c r="Q107" s="32"/>
    </row>
    <row r="108" spans="11:18" x14ac:dyDescent="0.3">
      <c r="K108" s="418"/>
      <c r="L108" s="32"/>
      <c r="M108" s="32"/>
      <c r="N108" s="32"/>
      <c r="O108" s="32"/>
      <c r="P108" s="32"/>
      <c r="Q108" s="32"/>
    </row>
    <row r="109" spans="11:18" x14ac:dyDescent="0.3">
      <c r="K109" s="418"/>
      <c r="L109" s="32"/>
      <c r="M109" s="32"/>
      <c r="N109" s="32"/>
      <c r="O109" s="32"/>
      <c r="P109" s="32"/>
      <c r="Q109" s="32"/>
    </row>
    <row r="110" spans="11:18" x14ac:dyDescent="0.3">
      <c r="K110" s="418"/>
      <c r="L110" s="32"/>
      <c r="M110" s="32"/>
      <c r="N110" s="32"/>
      <c r="O110" s="32"/>
      <c r="P110" s="32"/>
      <c r="Q110" s="32"/>
    </row>
    <row r="111" spans="11:18" x14ac:dyDescent="0.3">
      <c r="K111" s="418"/>
      <c r="L111" s="32"/>
      <c r="M111" s="32"/>
      <c r="N111" s="32"/>
      <c r="O111" s="32"/>
      <c r="P111" s="32"/>
      <c r="Q111" s="32"/>
    </row>
    <row r="112" spans="11:18" x14ac:dyDescent="0.3">
      <c r="K112" s="418"/>
      <c r="L112" s="32"/>
      <c r="M112" s="32"/>
      <c r="N112" s="32"/>
      <c r="O112" s="32"/>
      <c r="P112" s="32"/>
      <c r="Q112" s="32"/>
    </row>
    <row r="113" spans="11:17" x14ac:dyDescent="0.3">
      <c r="K113" s="418"/>
      <c r="L113" s="32"/>
      <c r="M113" s="32"/>
      <c r="N113" s="32"/>
      <c r="O113" s="32"/>
      <c r="P113" s="32"/>
      <c r="Q113" s="32"/>
    </row>
    <row r="114" spans="11:17" x14ac:dyDescent="0.3">
      <c r="K114" s="418"/>
      <c r="L114" s="32"/>
      <c r="M114" s="32"/>
      <c r="N114" s="32"/>
      <c r="O114" s="32"/>
      <c r="P114" s="32"/>
      <c r="Q114" s="32"/>
    </row>
    <row r="115" spans="11:17" x14ac:dyDescent="0.3">
      <c r="K115" s="418"/>
      <c r="L115" s="32"/>
      <c r="M115" s="32"/>
      <c r="N115" s="32"/>
      <c r="O115" s="32"/>
      <c r="P115" s="32"/>
      <c r="Q115" s="32"/>
    </row>
    <row r="116" spans="11:17" x14ac:dyDescent="0.3">
      <c r="K116" s="418"/>
      <c r="L116" s="32"/>
      <c r="M116" s="32"/>
      <c r="N116" s="32"/>
      <c r="O116" s="32"/>
      <c r="P116" s="32"/>
      <c r="Q116" s="32"/>
    </row>
    <row r="117" spans="11:17" x14ac:dyDescent="0.3">
      <c r="K117" s="418"/>
      <c r="L117" s="32"/>
      <c r="M117" s="32"/>
      <c r="N117" s="32"/>
      <c r="O117" s="32"/>
      <c r="P117" s="32"/>
      <c r="Q117" s="32"/>
    </row>
    <row r="118" spans="11:17" x14ac:dyDescent="0.3">
      <c r="K118" s="418"/>
      <c r="L118" s="32"/>
      <c r="M118" s="32"/>
      <c r="N118" s="32"/>
      <c r="O118" s="32"/>
      <c r="P118" s="32"/>
      <c r="Q118" s="32"/>
    </row>
    <row r="119" spans="11:17" x14ac:dyDescent="0.3">
      <c r="K119" s="418"/>
      <c r="L119" s="32"/>
      <c r="M119" s="32"/>
      <c r="N119" s="32"/>
      <c r="O119" s="32"/>
      <c r="P119" s="32"/>
      <c r="Q119" s="32"/>
    </row>
    <row r="120" spans="11:17" x14ac:dyDescent="0.3">
      <c r="K120" s="418"/>
      <c r="L120" s="32"/>
      <c r="M120" s="32"/>
      <c r="N120" s="32"/>
      <c r="O120" s="32"/>
      <c r="P120" s="32"/>
      <c r="Q120" s="32"/>
    </row>
    <row r="121" spans="11:17" x14ac:dyDescent="0.3">
      <c r="K121" s="418"/>
      <c r="L121" s="32"/>
      <c r="M121" s="32"/>
      <c r="N121" s="32"/>
      <c r="O121" s="32"/>
      <c r="P121" s="32"/>
      <c r="Q121" s="32"/>
    </row>
    <row r="122" spans="11:17" x14ac:dyDescent="0.3">
      <c r="K122" s="418"/>
      <c r="L122" s="32"/>
      <c r="M122" s="32"/>
      <c r="N122" s="32"/>
      <c r="O122" s="32"/>
      <c r="P122" s="32"/>
      <c r="Q122" s="32"/>
    </row>
    <row r="123" spans="11:17" x14ac:dyDescent="0.3">
      <c r="K123" s="418"/>
      <c r="L123" s="32"/>
      <c r="M123" s="32"/>
      <c r="N123" s="32"/>
      <c r="O123" s="32"/>
      <c r="P123" s="32"/>
      <c r="Q123" s="32"/>
    </row>
    <row r="124" spans="11:17" x14ac:dyDescent="0.3">
      <c r="K124" s="418"/>
      <c r="L124" s="32"/>
      <c r="M124" s="32"/>
      <c r="N124" s="32"/>
      <c r="O124" s="32"/>
    </row>
    <row r="125" spans="11:17" x14ac:dyDescent="0.3">
      <c r="K125" s="418"/>
      <c r="L125" s="32"/>
      <c r="M125" s="32"/>
      <c r="N125" s="32"/>
      <c r="O125" s="32"/>
    </row>
    <row r="126" spans="11:17" x14ac:dyDescent="0.3">
      <c r="K126" s="418"/>
      <c r="L126" s="32"/>
      <c r="M126" s="32"/>
      <c r="N126" s="32"/>
      <c r="O126" s="32"/>
    </row>
    <row r="127" spans="11:17" x14ac:dyDescent="0.3">
      <c r="K127" s="418"/>
      <c r="L127" s="32"/>
      <c r="M127" s="32"/>
      <c r="N127" s="32"/>
      <c r="O127" s="32"/>
    </row>
    <row r="128" spans="11:17" x14ac:dyDescent="0.3">
      <c r="K128" s="418"/>
      <c r="L128" s="32"/>
      <c r="M128" s="32"/>
      <c r="N128" s="32"/>
      <c r="O128" s="32"/>
    </row>
    <row r="129" spans="11:15" x14ac:dyDescent="0.3">
      <c r="K129" s="418"/>
      <c r="L129" s="32"/>
      <c r="M129" s="32"/>
      <c r="N129" s="32"/>
      <c r="O129" s="32"/>
    </row>
    <row r="130" spans="11:15" x14ac:dyDescent="0.3">
      <c r="K130" s="418"/>
      <c r="L130" s="32"/>
      <c r="M130" s="32"/>
      <c r="N130" s="32"/>
      <c r="O130" s="32"/>
    </row>
    <row r="131" spans="11:15" x14ac:dyDescent="0.3">
      <c r="K131" s="418">
        <v>2058</v>
      </c>
      <c r="L131" s="32">
        <v>40.245521722273324</v>
      </c>
      <c r="M131" s="32">
        <v>43.032963325154043</v>
      </c>
      <c r="N131" s="32">
        <v>45.688819817734696</v>
      </c>
      <c r="O131" s="32">
        <v>45.35974085247372</v>
      </c>
    </row>
    <row r="132" spans="11:15" x14ac:dyDescent="0.3">
      <c r="K132" s="418">
        <v>2059</v>
      </c>
      <c r="L132" s="32">
        <v>40.721427621753818</v>
      </c>
      <c r="M132" s="32">
        <v>43.682998073403766</v>
      </c>
      <c r="N132" s="32">
        <v>46.380721298757479</v>
      </c>
      <c r="O132" s="32">
        <v>46.083642749813677</v>
      </c>
    </row>
    <row r="133" spans="11:15" x14ac:dyDescent="0.3">
      <c r="K133" s="418">
        <v>2060</v>
      </c>
      <c r="L133" s="32">
        <v>41.206285660245001</v>
      </c>
      <c r="M133" s="32">
        <v>44.35114982951027</v>
      </c>
      <c r="N133" s="32">
        <v>47.097647585842701</v>
      </c>
      <c r="O133" s="32">
        <v>46.833978785703742</v>
      </c>
    </row>
    <row r="134" spans="11:15" x14ac:dyDescent="0.3">
      <c r="K134" s="418">
        <v>2061</v>
      </c>
      <c r="L134" s="32">
        <v>41.692168780093787</v>
      </c>
      <c r="M134" s="32">
        <v>45.02701476723071</v>
      </c>
    </row>
    <row r="135" spans="11:15" x14ac:dyDescent="0.3">
      <c r="K135" s="418">
        <v>2062</v>
      </c>
      <c r="L135" s="32">
        <v>42.184285452279688</v>
      </c>
    </row>
    <row r="136" spans="11:15" x14ac:dyDescent="0.3">
      <c r="K136" s="418">
        <v>2063</v>
      </c>
      <c r="L136" s="32">
        <v>42.685264224202946</v>
      </c>
    </row>
    <row r="137" spans="11:15" x14ac:dyDescent="0.3">
      <c r="K137" s="418">
        <v>2064</v>
      </c>
      <c r="L137" s="32">
        <v>43.189500615150891</v>
      </c>
    </row>
    <row r="138" spans="11:15" x14ac:dyDescent="0.3">
      <c r="K138" s="418">
        <v>2065</v>
      </c>
      <c r="L138" s="32">
        <v>43.714306562916668</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D9D5E-CC70-4D92-8503-23D9569FADED}">
  <sheetPr>
    <pageSetUpPr fitToPage="1"/>
  </sheetPr>
  <dimension ref="B1:I15"/>
  <sheetViews>
    <sheetView workbookViewId="0">
      <selection activeCell="F24" sqref="F24"/>
    </sheetView>
  </sheetViews>
  <sheetFormatPr defaultColWidth="7.75" defaultRowHeight="16.5" x14ac:dyDescent="0.3"/>
  <cols>
    <col min="1" max="1" width="4.625" style="57" customWidth="1"/>
    <col min="2" max="2" width="16.625" style="57" customWidth="1"/>
    <col min="3" max="3" width="12.625" style="57" customWidth="1"/>
    <col min="4" max="4" width="14.625" style="57" bestFit="1" customWidth="1"/>
    <col min="5" max="6" width="10.625" style="57" customWidth="1"/>
    <col min="7" max="7" width="19.5" style="57" customWidth="1"/>
    <col min="8" max="16384" width="7.75" style="57"/>
  </cols>
  <sheetData>
    <row r="1" spans="2:9" x14ac:dyDescent="0.3">
      <c r="B1" s="8" t="s">
        <v>587</v>
      </c>
      <c r="C1" s="8"/>
      <c r="D1" s="9"/>
      <c r="E1" s="9"/>
      <c r="F1" s="9"/>
      <c r="G1" s="9"/>
    </row>
    <row r="2" spans="2:9" x14ac:dyDescent="0.3">
      <c r="B2" s="75" t="s">
        <v>10</v>
      </c>
      <c r="C2" s="429"/>
      <c r="D2" s="9"/>
      <c r="E2" s="9"/>
      <c r="F2" s="9"/>
      <c r="G2" s="9"/>
    </row>
    <row r="3" spans="2:9" x14ac:dyDescent="0.3">
      <c r="B3" s="402"/>
      <c r="C3" s="402"/>
    </row>
    <row r="4" spans="2:9" x14ac:dyDescent="0.3">
      <c r="C4" s="551" t="s">
        <v>188</v>
      </c>
      <c r="D4" s="551"/>
      <c r="E4" s="551"/>
      <c r="F4" s="568"/>
      <c r="G4" s="568"/>
    </row>
    <row r="5" spans="2:9" x14ac:dyDescent="0.3">
      <c r="B5" s="480" t="s">
        <v>11</v>
      </c>
      <c r="C5" s="132" t="s">
        <v>25</v>
      </c>
      <c r="D5" s="132" t="s">
        <v>26</v>
      </c>
      <c r="E5" s="132" t="s">
        <v>27</v>
      </c>
      <c r="F5" s="132" t="s">
        <v>28</v>
      </c>
      <c r="G5" s="133" t="s">
        <v>29</v>
      </c>
    </row>
    <row r="6" spans="2:9" x14ac:dyDescent="0.3">
      <c r="B6" s="121" t="s">
        <v>14</v>
      </c>
      <c r="C6" s="66">
        <v>-8.1</v>
      </c>
      <c r="D6" s="66">
        <v>-1.1000000000000001</v>
      </c>
      <c r="E6" s="66">
        <v>1.3</v>
      </c>
      <c r="F6" s="66">
        <v>-0.8</v>
      </c>
      <c r="G6" s="66">
        <v>-8.6999999999999993</v>
      </c>
      <c r="I6" s="441"/>
    </row>
    <row r="7" spans="2:9" x14ac:dyDescent="0.3">
      <c r="B7" s="121" t="s">
        <v>15</v>
      </c>
      <c r="C7" s="66">
        <v>-4.2</v>
      </c>
      <c r="D7" s="66">
        <v>-2.5</v>
      </c>
      <c r="E7" s="66">
        <v>1.3</v>
      </c>
      <c r="F7" s="66">
        <v>-1.8</v>
      </c>
      <c r="G7" s="66">
        <v>-7.2</v>
      </c>
      <c r="I7" s="441"/>
    </row>
    <row r="8" spans="2:9" x14ac:dyDescent="0.3">
      <c r="B8" s="121" t="s">
        <v>16</v>
      </c>
      <c r="C8" s="66">
        <v>-5.8</v>
      </c>
      <c r="D8" s="66">
        <v>-2</v>
      </c>
      <c r="E8" s="66">
        <v>-0.3</v>
      </c>
      <c r="F8" s="66">
        <v>-0.79999999999999993</v>
      </c>
      <c r="G8" s="66">
        <v>-8.8000000000000007</v>
      </c>
      <c r="I8" s="441"/>
    </row>
    <row r="9" spans="2:9" x14ac:dyDescent="0.3">
      <c r="B9" s="121" t="s">
        <v>17</v>
      </c>
      <c r="C9" s="66">
        <v>-7.3</v>
      </c>
      <c r="D9" s="66">
        <v>-1.3</v>
      </c>
      <c r="E9" s="66">
        <v>0.5</v>
      </c>
      <c r="F9" s="66">
        <v>-1.2</v>
      </c>
      <c r="G9" s="66">
        <v>-9.3000000000000007</v>
      </c>
      <c r="I9" s="441"/>
    </row>
    <row r="10" spans="2:9" x14ac:dyDescent="0.3">
      <c r="B10" s="121" t="s">
        <v>18</v>
      </c>
      <c r="C10" s="66">
        <v>-7.6</v>
      </c>
      <c r="D10" s="66">
        <v>-0.8</v>
      </c>
      <c r="E10" s="66">
        <v>0.8</v>
      </c>
      <c r="F10" s="66">
        <v>-1</v>
      </c>
      <c r="G10" s="66">
        <v>-8.6</v>
      </c>
      <c r="I10" s="441"/>
    </row>
    <row r="11" spans="2:9" x14ac:dyDescent="0.3">
      <c r="B11" s="121" t="s">
        <v>19</v>
      </c>
      <c r="C11" s="66">
        <v>-4.0999999999999996</v>
      </c>
      <c r="D11" s="66">
        <v>-1.7</v>
      </c>
      <c r="E11" s="66">
        <v>0.1</v>
      </c>
      <c r="F11" s="66">
        <v>-1.1000000000000001</v>
      </c>
      <c r="G11" s="66">
        <v>-6.8</v>
      </c>
      <c r="I11" s="441"/>
    </row>
    <row r="12" spans="2:9" x14ac:dyDescent="0.3">
      <c r="B12" s="121" t="s">
        <v>20</v>
      </c>
      <c r="C12" s="66">
        <v>0.1</v>
      </c>
      <c r="D12" s="66">
        <v>-0.6</v>
      </c>
      <c r="E12" s="66">
        <v>0.4</v>
      </c>
      <c r="F12" s="66">
        <v>-0.70000000000000007</v>
      </c>
      <c r="G12" s="66">
        <v>-0.8</v>
      </c>
    </row>
    <row r="13" spans="2:9" x14ac:dyDescent="0.3">
      <c r="B13" s="121" t="s">
        <v>21</v>
      </c>
      <c r="C13" s="66">
        <v>4.5</v>
      </c>
      <c r="D13" s="66">
        <v>0.2</v>
      </c>
      <c r="E13" s="66">
        <v>0.2</v>
      </c>
      <c r="F13" s="66">
        <v>-0.8</v>
      </c>
      <c r="G13" s="66">
        <v>4</v>
      </c>
    </row>
    <row r="14" spans="2:9" x14ac:dyDescent="0.3">
      <c r="B14" s="121" t="s">
        <v>22</v>
      </c>
      <c r="C14" s="66">
        <v>8.1999999999999993</v>
      </c>
      <c r="D14" s="66">
        <v>0.7</v>
      </c>
      <c r="E14" s="66">
        <v>0.3</v>
      </c>
      <c r="F14" s="66">
        <v>-1.1000000000000001</v>
      </c>
      <c r="G14" s="66">
        <v>8.1</v>
      </c>
    </row>
    <row r="15" spans="2:9" x14ac:dyDescent="0.3">
      <c r="B15" s="121" t="s">
        <v>23</v>
      </c>
      <c r="C15" s="66">
        <v>11.3</v>
      </c>
      <c r="D15" s="66">
        <v>1.2</v>
      </c>
      <c r="E15" s="66">
        <v>0.3</v>
      </c>
      <c r="F15" s="66">
        <v>-1.1000000000000001</v>
      </c>
      <c r="G15" s="66">
        <v>11.7</v>
      </c>
    </row>
  </sheetData>
  <mergeCells count="1">
    <mergeCell ref="C4:G4"/>
  </mergeCells>
  <pageMargins left="0.70866141732283472" right="0.70866141732283472" top="0.74803149606299213" bottom="0.74803149606299213" header="0.31496062992125984" footer="0.31496062992125984"/>
  <pageSetup paperSize="9" scale="36"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03DBC-3F97-4E95-9DCA-86E1CC186972}">
  <sheetPr>
    <pageSetUpPr fitToPage="1"/>
  </sheetPr>
  <dimension ref="B1:H25"/>
  <sheetViews>
    <sheetView workbookViewId="0">
      <selection activeCell="F17" sqref="F17"/>
    </sheetView>
  </sheetViews>
  <sheetFormatPr defaultColWidth="7.75" defaultRowHeight="16.5" x14ac:dyDescent="0.3"/>
  <cols>
    <col min="1" max="1" width="4.625" style="57" customWidth="1"/>
    <col min="2" max="2" width="16.625" style="57" customWidth="1"/>
    <col min="3" max="3" width="12.625" style="57" customWidth="1"/>
    <col min="4" max="4" width="31.75" style="57" bestFit="1" customWidth="1"/>
    <col min="5" max="16384" width="7.75" style="57"/>
  </cols>
  <sheetData>
    <row r="1" spans="2:8" x14ac:dyDescent="0.3">
      <c r="B1" s="8" t="s">
        <v>588</v>
      </c>
      <c r="C1" s="8"/>
      <c r="D1" s="9"/>
    </row>
    <row r="2" spans="2:8" x14ac:dyDescent="0.3">
      <c r="B2" s="75" t="s">
        <v>10</v>
      </c>
      <c r="C2" s="429"/>
      <c r="D2" s="9"/>
    </row>
    <row r="3" spans="2:8" x14ac:dyDescent="0.3">
      <c r="B3" s="402"/>
      <c r="C3" s="402"/>
    </row>
    <row r="4" spans="2:8" x14ac:dyDescent="0.3">
      <c r="C4" s="424" t="s">
        <v>188</v>
      </c>
      <c r="D4" s="442"/>
    </row>
    <row r="5" spans="2:8" x14ac:dyDescent="0.3">
      <c r="B5" s="480" t="s">
        <v>11</v>
      </c>
      <c r="C5" s="132" t="s">
        <v>29</v>
      </c>
      <c r="D5" s="132" t="s">
        <v>541</v>
      </c>
    </row>
    <row r="6" spans="2:8" x14ac:dyDescent="0.3">
      <c r="B6" s="431"/>
      <c r="C6" s="134"/>
      <c r="D6" s="134"/>
    </row>
    <row r="7" spans="2:8" x14ac:dyDescent="0.3">
      <c r="B7" s="130">
        <v>2022</v>
      </c>
      <c r="C7" s="433">
        <v>-8.664022000000001</v>
      </c>
      <c r="D7" s="413">
        <v>-8.664022000000001</v>
      </c>
    </row>
    <row r="8" spans="2:8" x14ac:dyDescent="0.3">
      <c r="B8" s="130">
        <v>2023</v>
      </c>
      <c r="C8" s="433">
        <v>-7.1989050000000008</v>
      </c>
      <c r="D8" s="413">
        <v>-7.1989050000000008</v>
      </c>
    </row>
    <row r="9" spans="2:8" x14ac:dyDescent="0.3">
      <c r="B9" s="130">
        <v>2024</v>
      </c>
      <c r="C9" s="433">
        <v>-8.7729999999999997</v>
      </c>
      <c r="D9" s="413">
        <v>-8.7729999999999997</v>
      </c>
    </row>
    <row r="10" spans="2:8" x14ac:dyDescent="0.3">
      <c r="B10" s="130">
        <v>2025</v>
      </c>
      <c r="C10" s="433">
        <v>-9.3059999999999992</v>
      </c>
      <c r="D10" s="413">
        <v>-9.3059999999999992</v>
      </c>
    </row>
    <row r="11" spans="2:8" x14ac:dyDescent="0.3">
      <c r="B11" s="121" t="s">
        <v>18</v>
      </c>
      <c r="C11" s="413">
        <v>-8.641</v>
      </c>
      <c r="D11" s="413">
        <v>-8.641</v>
      </c>
      <c r="E11" s="136"/>
    </row>
    <row r="12" spans="2:8" x14ac:dyDescent="0.3">
      <c r="B12" s="121" t="s">
        <v>19</v>
      </c>
      <c r="C12" s="413">
        <v>-6.75</v>
      </c>
      <c r="D12" s="413">
        <v>-6.6192000000000002</v>
      </c>
      <c r="E12" s="136"/>
    </row>
    <row r="13" spans="2:8" x14ac:dyDescent="0.3">
      <c r="B13" s="121" t="s">
        <v>20</v>
      </c>
      <c r="C13" s="413">
        <v>-0.83399999999999996</v>
      </c>
      <c r="D13" s="413">
        <v>-1.8031999999999999</v>
      </c>
      <c r="E13" s="136"/>
      <c r="H13" s="441"/>
    </row>
    <row r="14" spans="2:8" x14ac:dyDescent="0.3">
      <c r="B14" s="121" t="s">
        <v>21</v>
      </c>
      <c r="C14" s="413">
        <v>4.016</v>
      </c>
      <c r="D14" s="413">
        <v>2.2877999999999998</v>
      </c>
      <c r="E14" s="136"/>
      <c r="H14" s="441"/>
    </row>
    <row r="15" spans="2:8" x14ac:dyDescent="0.3">
      <c r="B15" s="121" t="s">
        <v>22</v>
      </c>
      <c r="C15" s="413">
        <v>8.0570000000000004</v>
      </c>
      <c r="D15" s="413">
        <v>5.8448000000000002</v>
      </c>
      <c r="E15" s="136"/>
      <c r="H15" s="441"/>
    </row>
    <row r="16" spans="2:8" x14ac:dyDescent="0.3">
      <c r="B16" s="121">
        <v>2031</v>
      </c>
      <c r="C16" s="413">
        <v>11.693</v>
      </c>
      <c r="D16" s="413">
        <v>8.9727999999999994</v>
      </c>
      <c r="E16" s="136"/>
      <c r="H16" s="441"/>
    </row>
    <row r="22" spans="3:4" x14ac:dyDescent="0.3">
      <c r="C22" s="443"/>
      <c r="D22" s="443"/>
    </row>
    <row r="23" spans="3:4" x14ac:dyDescent="0.3">
      <c r="C23" s="443"/>
      <c r="D23" s="443"/>
    </row>
    <row r="24" spans="3:4" x14ac:dyDescent="0.3">
      <c r="C24" s="443"/>
      <c r="D24" s="443"/>
    </row>
    <row r="25" spans="3:4" x14ac:dyDescent="0.3">
      <c r="C25" s="444"/>
      <c r="D25" s="444"/>
    </row>
  </sheetData>
  <pageMargins left="0.70866141732283472" right="0.70866141732283472" top="0.74803149606299213" bottom="0.74803149606299213" header="0.31496062992125984" footer="0.31496062992125984"/>
  <pageSetup paperSize="9" scale="36"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4AF11-D744-403E-BFA2-6CECC621692D}">
  <dimension ref="A1:O9"/>
  <sheetViews>
    <sheetView workbookViewId="0">
      <selection activeCell="G24" sqref="G24"/>
    </sheetView>
  </sheetViews>
  <sheetFormatPr defaultColWidth="8.625" defaultRowHeight="16.5" x14ac:dyDescent="0.3"/>
  <cols>
    <col min="1" max="1" width="4.625" style="57" customWidth="1"/>
    <col min="2" max="3" width="16.75" style="57" customWidth="1"/>
    <col min="4" max="10" width="8.75" style="57" customWidth="1"/>
    <col min="11" max="15" width="11" style="57" customWidth="1"/>
    <col min="16" max="16" width="8.125" style="57" bestFit="1" customWidth="1"/>
    <col min="17" max="22" width="8.25" style="57" bestFit="1" customWidth="1"/>
    <col min="23" max="16384" width="8.625" style="57"/>
  </cols>
  <sheetData>
    <row r="1" spans="1:15" x14ac:dyDescent="0.3">
      <c r="A1" s="409"/>
      <c r="B1" s="8" t="s">
        <v>589</v>
      </c>
      <c r="C1" s="8"/>
      <c r="D1" s="8"/>
      <c r="E1" s="8"/>
      <c r="F1" s="8"/>
      <c r="G1" s="8"/>
      <c r="H1" s="8"/>
      <c r="I1" s="8"/>
      <c r="J1" s="8"/>
      <c r="K1" s="8"/>
      <c r="L1" s="8"/>
      <c r="M1" s="8"/>
      <c r="N1" s="8"/>
      <c r="O1" s="9"/>
    </row>
    <row r="2" spans="1:15" x14ac:dyDescent="0.3">
      <c r="B2" s="75" t="s">
        <v>576</v>
      </c>
      <c r="C2" s="429"/>
      <c r="D2" s="429"/>
      <c r="E2" s="429"/>
      <c r="F2" s="429"/>
      <c r="G2" s="429"/>
      <c r="H2" s="429"/>
      <c r="I2" s="429"/>
      <c r="J2" s="429"/>
      <c r="K2" s="429"/>
      <c r="L2" s="9"/>
      <c r="M2" s="9"/>
      <c r="N2" s="9"/>
      <c r="O2" s="9"/>
    </row>
    <row r="4" spans="1:15" x14ac:dyDescent="0.3">
      <c r="C4" s="563" t="s">
        <v>505</v>
      </c>
      <c r="D4" s="563"/>
      <c r="E4" s="563"/>
      <c r="F4" s="563"/>
      <c r="G4" s="563"/>
      <c r="H4" s="563"/>
      <c r="I4" s="563"/>
      <c r="J4" s="563"/>
      <c r="K4" s="563"/>
      <c r="L4" s="563"/>
      <c r="M4" s="563"/>
      <c r="N4" s="563"/>
      <c r="O4" s="563"/>
    </row>
    <row r="5" spans="1:15" x14ac:dyDescent="0.3">
      <c r="B5" s="509" t="s">
        <v>11</v>
      </c>
      <c r="C5" s="510">
        <v>2019</v>
      </c>
      <c r="D5" s="510">
        <v>2020</v>
      </c>
      <c r="E5" s="510">
        <v>2021</v>
      </c>
      <c r="F5" s="510">
        <v>2022</v>
      </c>
      <c r="G5" s="510">
        <v>2023</v>
      </c>
      <c r="H5" s="510">
        <v>2024</v>
      </c>
      <c r="I5" s="510">
        <v>2025</v>
      </c>
      <c r="J5" s="510">
        <v>2026</v>
      </c>
      <c r="K5" s="510">
        <v>2027</v>
      </c>
      <c r="L5" s="510">
        <v>2028</v>
      </c>
      <c r="M5" s="510">
        <v>2029</v>
      </c>
      <c r="N5" s="510">
        <v>2030</v>
      </c>
      <c r="O5" s="510">
        <v>2031</v>
      </c>
    </row>
    <row r="6" spans="1:15" x14ac:dyDescent="0.3">
      <c r="B6" s="408" t="s">
        <v>542</v>
      </c>
      <c r="C6" s="413">
        <v>3.9</v>
      </c>
      <c r="D6" s="413">
        <v>3.8</v>
      </c>
      <c r="E6" s="413">
        <v>4.3</v>
      </c>
      <c r="F6" s="413">
        <v>3.8</v>
      </c>
      <c r="G6" s="413">
        <v>2.9</v>
      </c>
      <c r="H6" s="413">
        <v>4</v>
      </c>
      <c r="I6" s="413">
        <v>4.3</v>
      </c>
      <c r="J6" s="413">
        <v>4.5</v>
      </c>
      <c r="K6" s="413">
        <v>5</v>
      </c>
      <c r="L6" s="413">
        <v>5.6</v>
      </c>
      <c r="M6" s="413">
        <v>6.1</v>
      </c>
      <c r="N6" s="413">
        <v>6.5</v>
      </c>
      <c r="O6" s="413">
        <v>6.9</v>
      </c>
    </row>
    <row r="7" spans="1:15" x14ac:dyDescent="0.3">
      <c r="B7" s="408" t="s">
        <v>543</v>
      </c>
      <c r="C7" s="413">
        <v>0</v>
      </c>
      <c r="D7" s="413">
        <v>0.1</v>
      </c>
      <c r="E7" s="413">
        <v>0.2</v>
      </c>
      <c r="F7" s="413">
        <v>0.2</v>
      </c>
      <c r="G7" s="413">
        <v>0.6</v>
      </c>
      <c r="H7" s="413">
        <v>1.5</v>
      </c>
      <c r="I7" s="413">
        <v>0.5</v>
      </c>
      <c r="J7" s="413">
        <v>1.1000000000000001</v>
      </c>
      <c r="K7" s="413">
        <v>1.3</v>
      </c>
      <c r="L7" s="413">
        <v>0.3</v>
      </c>
      <c r="M7" s="413">
        <v>0</v>
      </c>
      <c r="N7" s="413">
        <v>0</v>
      </c>
      <c r="O7" s="413">
        <v>0</v>
      </c>
    </row>
    <row r="8" spans="1:15" x14ac:dyDescent="0.3">
      <c r="B8" s="408" t="s">
        <v>544</v>
      </c>
      <c r="C8" s="408">
        <v>0</v>
      </c>
      <c r="D8" s="408">
        <v>0</v>
      </c>
      <c r="E8" s="408">
        <v>0</v>
      </c>
      <c r="F8" s="413">
        <v>0.6</v>
      </c>
      <c r="G8" s="413">
        <v>2.1</v>
      </c>
      <c r="H8" s="413">
        <v>1.4</v>
      </c>
      <c r="I8" s="413">
        <v>2.1</v>
      </c>
      <c r="J8" s="413">
        <v>2.1</v>
      </c>
      <c r="K8" s="413">
        <v>1.7</v>
      </c>
      <c r="L8" s="413">
        <v>1</v>
      </c>
      <c r="M8" s="413">
        <v>0.7</v>
      </c>
      <c r="N8" s="413">
        <v>0.1</v>
      </c>
      <c r="O8" s="413">
        <v>0</v>
      </c>
    </row>
    <row r="9" spans="1:15" x14ac:dyDescent="0.3">
      <c r="C9" s="413"/>
      <c r="D9" s="413"/>
      <c r="E9" s="413"/>
      <c r="F9" s="413"/>
      <c r="G9" s="413"/>
      <c r="H9" s="413"/>
      <c r="I9" s="413"/>
      <c r="J9" s="413"/>
      <c r="K9" s="413"/>
      <c r="L9" s="413"/>
      <c r="M9" s="413"/>
      <c r="N9" s="413"/>
      <c r="O9" s="413"/>
    </row>
  </sheetData>
  <mergeCells count="1">
    <mergeCell ref="C4:O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A7F4-7209-4F2B-886A-E358BEEA6C05}">
  <sheetPr>
    <pageSetUpPr fitToPage="1"/>
  </sheetPr>
  <dimension ref="B1:F16"/>
  <sheetViews>
    <sheetView workbookViewId="0">
      <selection activeCell="C22" sqref="C22"/>
    </sheetView>
  </sheetViews>
  <sheetFormatPr defaultColWidth="8" defaultRowHeight="16.5" x14ac:dyDescent="0.3"/>
  <cols>
    <col min="1" max="1" width="4.625" style="57" customWidth="1"/>
    <col min="2" max="2" width="17.5" style="57" customWidth="1"/>
    <col min="3" max="3" width="26.125" style="57" customWidth="1"/>
    <col min="4" max="4" width="26.25" style="57" customWidth="1"/>
    <col min="5" max="5" width="19.5" style="57" customWidth="1"/>
    <col min="6" max="6" width="8" style="57"/>
    <col min="7" max="7" width="8.75" style="57" customWidth="1"/>
    <col min="8" max="16384" width="8" style="57"/>
  </cols>
  <sheetData>
    <row r="1" spans="2:6" x14ac:dyDescent="0.3">
      <c r="B1" s="8" t="s">
        <v>590</v>
      </c>
      <c r="C1" s="8"/>
      <c r="D1" s="8"/>
      <c r="E1" s="9"/>
    </row>
    <row r="2" spans="2:6" x14ac:dyDescent="0.3">
      <c r="B2" s="75" t="s">
        <v>10</v>
      </c>
      <c r="C2" s="429"/>
      <c r="D2" s="429"/>
      <c r="E2" s="9"/>
    </row>
    <row r="4" spans="2:6" ht="33" x14ac:dyDescent="0.3">
      <c r="B4" s="483" t="s">
        <v>11</v>
      </c>
      <c r="C4" s="484" t="s">
        <v>545</v>
      </c>
      <c r="D4" s="475" t="s">
        <v>568</v>
      </c>
      <c r="E4" s="475" t="s">
        <v>546</v>
      </c>
    </row>
    <row r="5" spans="2:6" x14ac:dyDescent="0.3">
      <c r="B5" s="121" t="s">
        <v>14</v>
      </c>
      <c r="C5" s="408">
        <v>128873</v>
      </c>
      <c r="D5" s="413">
        <v>35.299999999999997</v>
      </c>
      <c r="E5" s="413">
        <v>35.299999999999997</v>
      </c>
    </row>
    <row r="6" spans="2:6" x14ac:dyDescent="0.3">
      <c r="B6" s="121" t="s">
        <v>15</v>
      </c>
      <c r="C6" s="408">
        <v>155273</v>
      </c>
      <c r="D6" s="413">
        <v>38.6</v>
      </c>
      <c r="E6" s="413">
        <v>38.6</v>
      </c>
    </row>
    <row r="7" spans="2:6" x14ac:dyDescent="0.3">
      <c r="B7" s="121" t="s">
        <v>16</v>
      </c>
      <c r="C7" s="408">
        <v>175464</v>
      </c>
      <c r="D7" s="413">
        <v>41.699999999999996</v>
      </c>
      <c r="E7" s="413">
        <v>41.699999999999996</v>
      </c>
    </row>
    <row r="8" spans="2:6" x14ac:dyDescent="0.3">
      <c r="B8" s="121" t="s">
        <v>17</v>
      </c>
      <c r="C8" s="408">
        <v>182171</v>
      </c>
      <c r="D8" s="413">
        <v>41.9</v>
      </c>
      <c r="E8" s="413">
        <v>41.9</v>
      </c>
    </row>
    <row r="9" spans="2:6" x14ac:dyDescent="0.3">
      <c r="B9" s="121" t="s">
        <v>18</v>
      </c>
      <c r="C9" s="408">
        <v>186703</v>
      </c>
      <c r="D9" s="413">
        <v>42.4</v>
      </c>
      <c r="E9" s="413">
        <v>41</v>
      </c>
      <c r="F9" s="445"/>
    </row>
    <row r="10" spans="2:6" x14ac:dyDescent="0.3">
      <c r="B10" s="121" t="s">
        <v>19</v>
      </c>
      <c r="C10" s="408">
        <v>209631</v>
      </c>
      <c r="D10" s="413">
        <v>45.6</v>
      </c>
      <c r="E10" s="413">
        <v>43.7</v>
      </c>
      <c r="F10" s="445"/>
    </row>
    <row r="11" spans="2:6" x14ac:dyDescent="0.3">
      <c r="B11" s="121" t="s">
        <v>20</v>
      </c>
      <c r="C11" s="408">
        <v>222955</v>
      </c>
      <c r="D11" s="413">
        <v>46.1</v>
      </c>
      <c r="E11" s="413">
        <v>43.9</v>
      </c>
      <c r="F11" s="445"/>
    </row>
    <row r="12" spans="2:6" x14ac:dyDescent="0.3">
      <c r="B12" s="121" t="s">
        <v>21</v>
      </c>
      <c r="C12" s="408">
        <v>230534</v>
      </c>
      <c r="D12" s="413">
        <v>45.6</v>
      </c>
      <c r="E12" s="413">
        <v>43.3</v>
      </c>
      <c r="F12" s="445"/>
    </row>
    <row r="13" spans="2:6" x14ac:dyDescent="0.3">
      <c r="B13" s="57">
        <v>2030</v>
      </c>
      <c r="C13" s="408">
        <v>232763</v>
      </c>
      <c r="D13" s="413">
        <v>44.4</v>
      </c>
      <c r="E13" s="413">
        <v>41.8</v>
      </c>
      <c r="F13" s="445"/>
    </row>
    <row r="14" spans="2:6" x14ac:dyDescent="0.3">
      <c r="B14" s="57">
        <v>2031</v>
      </c>
      <c r="C14" s="408">
        <v>229769</v>
      </c>
      <c r="D14" s="413"/>
      <c r="E14" s="413">
        <v>39.5</v>
      </c>
    </row>
    <row r="16" spans="2:6" x14ac:dyDescent="0.3">
      <c r="B16" s="446"/>
    </row>
  </sheetData>
  <pageMargins left="0.70866141732283472" right="0.70866141732283472" top="0.74803149606299213" bottom="0.74803149606299213" header="0.31496062992125984" footer="0.31496062992125984"/>
  <pageSetup paperSize="9" scale="63"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3204-1AA4-4F09-AEC2-2421B77A10BC}">
  <sheetPr>
    <pageSetUpPr fitToPage="1"/>
  </sheetPr>
  <dimension ref="B1:H15"/>
  <sheetViews>
    <sheetView workbookViewId="0">
      <selection activeCell="F14" sqref="F14"/>
    </sheetView>
  </sheetViews>
  <sheetFormatPr defaultColWidth="7.75" defaultRowHeight="16.5" outlineLevelCol="1" x14ac:dyDescent="0.3"/>
  <cols>
    <col min="1" max="1" width="4.625" style="57" customWidth="1"/>
    <col min="2" max="2" width="21.625" style="57" customWidth="1"/>
    <col min="3" max="3" width="6.25" style="57" customWidth="1" outlineLevel="1"/>
    <col min="4" max="8" width="6.25" style="57" customWidth="1"/>
    <col min="9" max="16384" width="7.75" style="57"/>
  </cols>
  <sheetData>
    <row r="1" spans="2:8" x14ac:dyDescent="0.3">
      <c r="B1" s="400" t="s">
        <v>591</v>
      </c>
      <c r="C1" s="400"/>
      <c r="D1" s="56"/>
      <c r="E1" s="56"/>
      <c r="F1" s="56"/>
      <c r="G1" s="56"/>
      <c r="H1" s="56"/>
    </row>
    <row r="2" spans="2:8" x14ac:dyDescent="0.3">
      <c r="B2" s="425" t="s">
        <v>48</v>
      </c>
      <c r="C2" s="401"/>
      <c r="D2" s="56"/>
      <c r="E2" s="56"/>
      <c r="F2" s="56"/>
      <c r="G2" s="56"/>
      <c r="H2" s="56"/>
    </row>
    <row r="3" spans="2:8" x14ac:dyDescent="0.3">
      <c r="B3" s="402"/>
      <c r="C3" s="402"/>
    </row>
    <row r="4" spans="2:8" x14ac:dyDescent="0.3">
      <c r="C4" s="551" t="s">
        <v>188</v>
      </c>
      <c r="D4" s="551"/>
      <c r="E4" s="551"/>
      <c r="F4" s="551"/>
      <c r="G4" s="551"/>
      <c r="H4" s="551"/>
    </row>
    <row r="5" spans="2:8" x14ac:dyDescent="0.3">
      <c r="B5" s="121"/>
      <c r="C5" s="485">
        <v>2026</v>
      </c>
      <c r="D5" s="485">
        <v>2027</v>
      </c>
      <c r="E5" s="485">
        <v>2028</v>
      </c>
      <c r="F5" s="485">
        <v>2029</v>
      </c>
      <c r="G5" s="485">
        <v>2030</v>
      </c>
      <c r="H5" s="485">
        <v>2031</v>
      </c>
    </row>
    <row r="6" spans="2:8" x14ac:dyDescent="0.3">
      <c r="B6" s="121" t="s">
        <v>547</v>
      </c>
      <c r="C6" s="413">
        <v>-2.1</v>
      </c>
      <c r="D6" s="413">
        <v>-7.5</v>
      </c>
      <c r="E6" s="413">
        <v>0.9</v>
      </c>
      <c r="F6" s="413">
        <v>6.4</v>
      </c>
      <c r="G6" s="413">
        <v>10.4</v>
      </c>
      <c r="H6" s="413">
        <v>13.6</v>
      </c>
    </row>
    <row r="7" spans="2:8" x14ac:dyDescent="0.3">
      <c r="B7" s="121" t="s">
        <v>548</v>
      </c>
      <c r="C7" s="413">
        <v>-2.7</v>
      </c>
      <c r="D7" s="413">
        <v>-14.5</v>
      </c>
      <c r="E7" s="413">
        <v>-14.5</v>
      </c>
      <c r="F7" s="413">
        <v>-13.7</v>
      </c>
      <c r="G7" s="413">
        <v>-12.2</v>
      </c>
      <c r="H7" s="413">
        <v>-10.3</v>
      </c>
    </row>
    <row r="8" spans="2:8" x14ac:dyDescent="0.3">
      <c r="B8" s="121" t="s">
        <v>549</v>
      </c>
      <c r="C8" s="413">
        <v>-4.9000000000000004</v>
      </c>
      <c r="D8" s="413">
        <v>-22</v>
      </c>
      <c r="E8" s="413">
        <v>-13.5</v>
      </c>
      <c r="F8" s="413">
        <v>-7.3</v>
      </c>
      <c r="G8" s="413">
        <v>-1.8</v>
      </c>
      <c r="H8" s="413">
        <v>3.3</v>
      </c>
    </row>
    <row r="9" spans="2:8" x14ac:dyDescent="0.3">
      <c r="B9" s="121" t="s">
        <v>550</v>
      </c>
      <c r="C9" s="413">
        <v>-11.600000000000001</v>
      </c>
      <c r="D9" s="413">
        <v>-22</v>
      </c>
      <c r="E9" s="413">
        <v>-13.5</v>
      </c>
      <c r="F9" s="413">
        <v>-7.3</v>
      </c>
      <c r="G9" s="413">
        <v>-1.8</v>
      </c>
      <c r="H9" s="413">
        <v>3.3</v>
      </c>
    </row>
    <row r="10" spans="2:8" x14ac:dyDescent="0.3">
      <c r="B10" s="422"/>
      <c r="C10" s="413"/>
      <c r="D10" s="413"/>
      <c r="E10" s="413"/>
      <c r="F10" s="413"/>
      <c r="G10" s="413"/>
      <c r="H10" s="413"/>
    </row>
    <row r="11" spans="2:8" x14ac:dyDescent="0.3">
      <c r="B11" s="121"/>
      <c r="C11" s="413"/>
      <c r="D11" s="413"/>
      <c r="E11" s="413"/>
      <c r="F11" s="413"/>
      <c r="G11" s="413"/>
      <c r="H11" s="413"/>
    </row>
    <row r="12" spans="2:8" x14ac:dyDescent="0.3">
      <c r="B12" s="121"/>
      <c r="C12" s="413"/>
      <c r="D12" s="413"/>
      <c r="E12" s="413"/>
      <c r="F12" s="413"/>
      <c r="G12" s="413"/>
      <c r="H12" s="413"/>
    </row>
    <row r="13" spans="2:8" x14ac:dyDescent="0.3">
      <c r="B13" s="121"/>
      <c r="C13" s="413"/>
      <c r="D13" s="413"/>
      <c r="E13" s="413"/>
      <c r="F13" s="413"/>
      <c r="G13" s="413"/>
      <c r="H13" s="413"/>
    </row>
    <row r="14" spans="2:8" x14ac:dyDescent="0.3">
      <c r="B14" s="121"/>
      <c r="C14" s="413"/>
      <c r="D14" s="413"/>
      <c r="E14" s="413"/>
      <c r="F14" s="413"/>
      <c r="G14" s="413"/>
      <c r="H14" s="413"/>
    </row>
    <row r="15" spans="2:8" x14ac:dyDescent="0.3">
      <c r="D15" s="423"/>
    </row>
  </sheetData>
  <mergeCells count="1">
    <mergeCell ref="C4:H4"/>
  </mergeCells>
  <pageMargins left="0.70866141732283472" right="0.70866141732283472" top="0.74803149606299213" bottom="0.74803149606299213" header="0.31496062992125984" footer="0.31496062992125984"/>
  <pageSetup paperSize="9" scale="4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126BE-1BBE-4C86-A137-43A8189F2B74}">
  <sheetPr>
    <pageSetUpPr fitToPage="1"/>
  </sheetPr>
  <dimension ref="B1:G45"/>
  <sheetViews>
    <sheetView workbookViewId="0">
      <selection activeCell="E18" sqref="E18"/>
    </sheetView>
  </sheetViews>
  <sheetFormatPr defaultColWidth="7.125" defaultRowHeight="10.9" customHeight="1" x14ac:dyDescent="0.3"/>
  <cols>
    <col min="1" max="1" width="4.625" style="130" customWidth="1"/>
    <col min="2" max="2" width="16" style="130" customWidth="1"/>
    <col min="3" max="3" width="13.25" style="130" bestFit="1" customWidth="1"/>
    <col min="4" max="4" width="16.625" style="130" bestFit="1" customWidth="1"/>
    <col min="5" max="7" width="16.625" style="130" customWidth="1"/>
    <col min="8" max="16384" width="7.125" style="130"/>
  </cols>
  <sheetData>
    <row r="1" spans="2:7" s="57" customFormat="1" ht="16.5" x14ac:dyDescent="0.3">
      <c r="B1" s="8" t="s">
        <v>592</v>
      </c>
      <c r="C1" s="9"/>
      <c r="D1" s="9"/>
      <c r="E1" s="9"/>
      <c r="F1" s="9"/>
    </row>
    <row r="2" spans="2:7" s="57" customFormat="1" ht="16.5" x14ac:dyDescent="0.3">
      <c r="B2" s="75" t="s">
        <v>48</v>
      </c>
      <c r="C2" s="9"/>
      <c r="D2" s="9"/>
      <c r="E2" s="9"/>
      <c r="F2" s="9"/>
    </row>
    <row r="3" spans="2:7" s="57" customFormat="1" ht="16.5" x14ac:dyDescent="0.3">
      <c r="C3" s="567"/>
      <c r="D3" s="567"/>
      <c r="E3" s="567"/>
      <c r="F3" s="567"/>
      <c r="G3" s="567"/>
    </row>
    <row r="4" spans="2:7" s="57" customFormat="1" ht="16.5" x14ac:dyDescent="0.3">
      <c r="B4" s="481" t="s">
        <v>188</v>
      </c>
      <c r="C4" s="436"/>
      <c r="D4" s="436"/>
      <c r="E4" s="436"/>
      <c r="F4" s="436"/>
      <c r="G4" s="436"/>
    </row>
    <row r="5" spans="2:7" ht="29.65" customHeight="1" x14ac:dyDescent="0.3">
      <c r="B5" s="447" t="s">
        <v>551</v>
      </c>
      <c r="C5" s="447" t="s">
        <v>552</v>
      </c>
      <c r="D5" s="447" t="s">
        <v>553</v>
      </c>
      <c r="E5" s="447" t="s">
        <v>554</v>
      </c>
      <c r="F5" s="448" t="s">
        <v>401</v>
      </c>
    </row>
    <row r="6" spans="2:7" ht="12.75" customHeight="1" x14ac:dyDescent="0.3">
      <c r="B6" s="439">
        <v>19.876999999999999</v>
      </c>
      <c r="C6" s="439">
        <v>17.995000000000001</v>
      </c>
      <c r="D6" s="439">
        <v>9.8040000000000003</v>
      </c>
      <c r="E6" s="439">
        <v>18.556999999999999</v>
      </c>
      <c r="F6" s="439">
        <v>-1.1329999999999907</v>
      </c>
    </row>
    <row r="7" spans="2:7" ht="13.5" customHeight="1" x14ac:dyDescent="0.3">
      <c r="G7" s="440"/>
    </row>
    <row r="8" spans="2:7" ht="12.6" customHeight="1" x14ac:dyDescent="0.3"/>
    <row r="9" spans="2:7" ht="12.6" customHeight="1" x14ac:dyDescent="0.3"/>
    <row r="10" spans="2:7" ht="12.6" customHeight="1" x14ac:dyDescent="0.3"/>
    <row r="11" spans="2:7" ht="12.6" customHeight="1" x14ac:dyDescent="0.3"/>
    <row r="12" spans="2:7" ht="12.6" customHeight="1" x14ac:dyDescent="0.3"/>
    <row r="13" spans="2:7" ht="12.6" customHeight="1" x14ac:dyDescent="0.3"/>
    <row r="14" spans="2:7" ht="12.6" customHeight="1" x14ac:dyDescent="0.3"/>
    <row r="15" spans="2:7" ht="12.6" customHeight="1" x14ac:dyDescent="0.3"/>
    <row r="16" spans="2:7" ht="12.6" customHeight="1" x14ac:dyDescent="0.3"/>
    <row r="17" ht="12.6" customHeight="1" x14ac:dyDescent="0.3"/>
    <row r="18" ht="12.6" customHeight="1" x14ac:dyDescent="0.3"/>
    <row r="19" ht="12.6" customHeight="1" x14ac:dyDescent="0.3"/>
    <row r="20" ht="12.6" customHeight="1" x14ac:dyDescent="0.3"/>
    <row r="21" ht="12.6" customHeight="1" x14ac:dyDescent="0.3"/>
    <row r="22" ht="12.6" customHeight="1" x14ac:dyDescent="0.3"/>
    <row r="23" ht="12.6" customHeight="1" x14ac:dyDescent="0.3"/>
    <row r="24" ht="12.6" customHeight="1" x14ac:dyDescent="0.3"/>
    <row r="25" ht="12.6" customHeight="1" x14ac:dyDescent="0.3"/>
    <row r="26" ht="12.6" customHeight="1" x14ac:dyDescent="0.3"/>
    <row r="27" ht="12.6" customHeight="1" x14ac:dyDescent="0.3"/>
    <row r="28" ht="12.6" customHeight="1" x14ac:dyDescent="0.3"/>
    <row r="29" ht="12.6" customHeight="1" x14ac:dyDescent="0.3"/>
    <row r="30" ht="12.6" customHeight="1" x14ac:dyDescent="0.3"/>
    <row r="31" ht="12.6" customHeight="1" x14ac:dyDescent="0.3"/>
    <row r="32" ht="12.6" customHeight="1" x14ac:dyDescent="0.3"/>
    <row r="33" ht="12.6" customHeight="1" x14ac:dyDescent="0.3"/>
    <row r="34" ht="12.6" customHeight="1" x14ac:dyDescent="0.3"/>
    <row r="35" ht="12.6" customHeight="1" x14ac:dyDescent="0.3"/>
    <row r="36" ht="12.6" customHeight="1" x14ac:dyDescent="0.3"/>
    <row r="37" ht="16.5" x14ac:dyDescent="0.3"/>
    <row r="38" ht="16.5" x14ac:dyDescent="0.3"/>
    <row r="39" ht="16.5" x14ac:dyDescent="0.3"/>
    <row r="40" ht="16.5" x14ac:dyDescent="0.3"/>
    <row r="41" ht="16.5" x14ac:dyDescent="0.3"/>
    <row r="42" ht="16.5" x14ac:dyDescent="0.3"/>
    <row r="43" ht="16.5" x14ac:dyDescent="0.3"/>
    <row r="44" ht="16.5" x14ac:dyDescent="0.3"/>
    <row r="45" ht="16.5" x14ac:dyDescent="0.3"/>
  </sheetData>
  <mergeCells count="1">
    <mergeCell ref="C3:G3"/>
  </mergeCells>
  <pageMargins left="0.55118110236220474" right="0.39370078740157483" top="0.98425196850393704" bottom="0.98425196850393704" header="0.51181102362204722" footer="0.51181102362204722"/>
  <pageSetup paperSize="9" scale="64" firstPageNumber="24" orientation="portrait" useFirstPageNumber="1"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41D28-6CFA-4B3F-88FE-6648DE15639F}">
  <sheetPr>
    <pageSetUpPr fitToPage="1"/>
  </sheetPr>
  <dimension ref="B1:E15"/>
  <sheetViews>
    <sheetView workbookViewId="0">
      <selection activeCell="F12" sqref="F12"/>
    </sheetView>
  </sheetViews>
  <sheetFormatPr defaultColWidth="7.75" defaultRowHeight="16.5" x14ac:dyDescent="0.3"/>
  <cols>
    <col min="1" max="1" width="4.625" style="450" customWidth="1"/>
    <col min="2" max="4" width="21.625" style="450" customWidth="1"/>
    <col min="5" max="5" width="7.75" style="450"/>
    <col min="6" max="6" width="12.625" style="450" customWidth="1"/>
    <col min="7" max="16384" width="7.75" style="450"/>
  </cols>
  <sheetData>
    <row r="1" spans="2:5" x14ac:dyDescent="0.3">
      <c r="B1" s="456" t="s">
        <v>593</v>
      </c>
      <c r="C1" s="456"/>
      <c r="D1" s="456"/>
    </row>
    <row r="2" spans="2:5" x14ac:dyDescent="0.3">
      <c r="B2" s="75" t="s">
        <v>48</v>
      </c>
      <c r="C2" s="429"/>
      <c r="D2" s="429"/>
    </row>
    <row r="3" spans="2:5" x14ac:dyDescent="0.3">
      <c r="B3" s="402"/>
      <c r="C3" s="402"/>
      <c r="D3" s="402"/>
    </row>
    <row r="4" spans="2:5" x14ac:dyDescent="0.3">
      <c r="C4" s="569" t="s">
        <v>188</v>
      </c>
      <c r="D4" s="569"/>
    </row>
    <row r="5" spans="2:5" ht="33" x14ac:dyDescent="0.3">
      <c r="B5" s="451" t="s">
        <v>555</v>
      </c>
      <c r="C5" s="486" t="s">
        <v>556</v>
      </c>
      <c r="D5" s="486" t="s">
        <v>557</v>
      </c>
    </row>
    <row r="6" spans="2:5" x14ac:dyDescent="0.3">
      <c r="B6" s="451" t="s">
        <v>14</v>
      </c>
      <c r="C6" s="452">
        <v>10.1</v>
      </c>
      <c r="D6" s="450">
        <v>0</v>
      </c>
    </row>
    <row r="7" spans="2:5" x14ac:dyDescent="0.3">
      <c r="B7" s="451" t="s">
        <v>15</v>
      </c>
      <c r="C7" s="452">
        <v>13.3</v>
      </c>
      <c r="D7" s="450">
        <v>0</v>
      </c>
    </row>
    <row r="8" spans="2:5" x14ac:dyDescent="0.3">
      <c r="B8" s="451" t="s">
        <v>16</v>
      </c>
      <c r="C8" s="452">
        <v>15.6</v>
      </c>
      <c r="D8" s="450">
        <v>0</v>
      </c>
    </row>
    <row r="9" spans="2:5" x14ac:dyDescent="0.3">
      <c r="B9" s="451" t="s">
        <v>17</v>
      </c>
      <c r="C9" s="452">
        <v>12.6</v>
      </c>
      <c r="D9" s="450">
        <v>0</v>
      </c>
    </row>
    <row r="10" spans="2:5" x14ac:dyDescent="0.3">
      <c r="B10" s="451" t="s">
        <v>18</v>
      </c>
      <c r="C10" s="452">
        <v>12</v>
      </c>
      <c r="D10" s="453">
        <v>0</v>
      </c>
    </row>
    <row r="11" spans="2:5" x14ac:dyDescent="0.3">
      <c r="B11" s="451" t="s">
        <v>19</v>
      </c>
      <c r="C11" s="454">
        <v>14</v>
      </c>
      <c r="D11" s="455">
        <v>1.994</v>
      </c>
      <c r="E11" s="450" t="s">
        <v>9</v>
      </c>
    </row>
    <row r="12" spans="2:5" x14ac:dyDescent="0.3">
      <c r="B12" s="451">
        <v>2028</v>
      </c>
      <c r="C12" s="452">
        <v>13.9</v>
      </c>
      <c r="D12" s="455">
        <v>3.0870000000000002</v>
      </c>
    </row>
    <row r="13" spans="2:5" x14ac:dyDescent="0.3">
      <c r="B13" s="451">
        <v>2029</v>
      </c>
      <c r="C13" s="452">
        <v>11.9</v>
      </c>
      <c r="D13" s="455">
        <v>3.7275999999999998</v>
      </c>
    </row>
    <row r="14" spans="2:5" x14ac:dyDescent="0.3">
      <c r="B14" s="451" t="s">
        <v>22</v>
      </c>
      <c r="C14" s="452">
        <v>9.9</v>
      </c>
      <c r="D14" s="455">
        <v>4.4802</v>
      </c>
    </row>
    <row r="15" spans="2:5" x14ac:dyDescent="0.3">
      <c r="B15" s="451" t="s">
        <v>23</v>
      </c>
      <c r="C15" s="452">
        <v>9.1</v>
      </c>
      <c r="D15" s="455">
        <v>5.2679999999999998</v>
      </c>
    </row>
  </sheetData>
  <mergeCells count="1">
    <mergeCell ref="C4:D4"/>
  </mergeCells>
  <pageMargins left="0.70866141732283472" right="0.70866141732283472" top="0.74803149606299213" bottom="0.74803149606299213" header="0.31496062992125984" footer="0.31496062992125984"/>
  <pageSetup paperSize="9" scale="4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4947-9EFB-44C5-A2ED-38E35154AD3B}">
  <dimension ref="B1:XEH20"/>
  <sheetViews>
    <sheetView zoomScaleNormal="100" workbookViewId="0">
      <selection activeCell="G22" sqref="G22"/>
    </sheetView>
  </sheetViews>
  <sheetFormatPr defaultColWidth="7.5" defaultRowHeight="16.5" x14ac:dyDescent="0.3"/>
  <cols>
    <col min="1" max="1" width="4.625" style="457" customWidth="1"/>
    <col min="2" max="2" width="14.5" style="457" customWidth="1"/>
    <col min="3" max="4" width="11" style="457" customWidth="1"/>
    <col min="5" max="5" width="20.25" style="457" customWidth="1"/>
    <col min="6" max="16384" width="7.5" style="457"/>
  </cols>
  <sheetData>
    <row r="1" spans="2:5 16362:16362" x14ac:dyDescent="0.3">
      <c r="B1" s="466" t="s">
        <v>594</v>
      </c>
      <c r="C1" s="466"/>
      <c r="D1" s="467"/>
      <c r="E1" s="467"/>
    </row>
    <row r="2" spans="2:5 16362:16362" x14ac:dyDescent="0.3">
      <c r="B2" s="469" t="s">
        <v>48</v>
      </c>
      <c r="C2" s="468"/>
      <c r="D2" s="467"/>
      <c r="E2" s="467"/>
    </row>
    <row r="4" spans="2:5 16362:16362" x14ac:dyDescent="0.3">
      <c r="B4" s="458"/>
      <c r="C4" s="488" t="s">
        <v>558</v>
      </c>
      <c r="D4" s="488" t="s">
        <v>559</v>
      </c>
      <c r="E4" s="488"/>
    </row>
    <row r="5" spans="2:5 16362:16362" ht="33" x14ac:dyDescent="0.3">
      <c r="B5" s="131" t="s">
        <v>11</v>
      </c>
      <c r="C5" s="489" t="s">
        <v>560</v>
      </c>
      <c r="D5" s="489" t="s">
        <v>560</v>
      </c>
      <c r="E5" s="487" t="s">
        <v>561</v>
      </c>
    </row>
    <row r="6" spans="2:5 16362:16362" x14ac:dyDescent="0.3">
      <c r="B6" s="459" t="s">
        <v>14</v>
      </c>
      <c r="C6" s="460">
        <v>501844</v>
      </c>
      <c r="D6" s="460">
        <v>-327525</v>
      </c>
      <c r="E6" s="461">
        <v>45.7</v>
      </c>
    </row>
    <row r="7" spans="2:5 16362:16362" x14ac:dyDescent="0.3">
      <c r="B7" s="459" t="s">
        <v>15</v>
      </c>
      <c r="C7" s="460">
        <v>536666</v>
      </c>
      <c r="D7" s="460">
        <v>-345194</v>
      </c>
      <c r="E7" s="461">
        <v>45.7</v>
      </c>
    </row>
    <row r="8" spans="2:5 16362:16362" x14ac:dyDescent="0.3">
      <c r="B8" s="462" t="s">
        <v>16</v>
      </c>
      <c r="C8" s="460">
        <v>570868</v>
      </c>
      <c r="D8" s="460">
        <v>-379819</v>
      </c>
      <c r="E8" s="461">
        <v>43.2</v>
      </c>
    </row>
    <row r="9" spans="2:5 16362:16362" x14ac:dyDescent="0.3">
      <c r="B9" s="462" t="s">
        <v>17</v>
      </c>
      <c r="C9" s="460">
        <v>597976</v>
      </c>
      <c r="D9" s="460">
        <v>-408848</v>
      </c>
      <c r="E9" s="461">
        <v>41.199999999999996</v>
      </c>
    </row>
    <row r="10" spans="2:5 16362:16362" x14ac:dyDescent="0.3">
      <c r="B10" s="459" t="s">
        <v>18</v>
      </c>
      <c r="C10" s="460">
        <v>619565</v>
      </c>
      <c r="D10" s="460">
        <v>-431851</v>
      </c>
      <c r="E10" s="461">
        <v>38.9</v>
      </c>
      <c r="XEH10" s="463"/>
    </row>
    <row r="11" spans="2:5 16362:16362" x14ac:dyDescent="0.3">
      <c r="B11" s="459" t="s">
        <v>19</v>
      </c>
      <c r="C11" s="464">
        <v>635067</v>
      </c>
      <c r="D11" s="460">
        <v>-438512</v>
      </c>
      <c r="E11" s="461">
        <v>38.800000000000004</v>
      </c>
    </row>
    <row r="12" spans="2:5 16362:16362" x14ac:dyDescent="0.3">
      <c r="B12" s="459" t="s">
        <v>20</v>
      </c>
      <c r="C12" s="464">
        <v>662043</v>
      </c>
      <c r="D12" s="460">
        <v>-461971</v>
      </c>
      <c r="E12" s="461">
        <v>37.5</v>
      </c>
    </row>
    <row r="13" spans="2:5 16362:16362" x14ac:dyDescent="0.3">
      <c r="B13" s="462" t="s">
        <v>21</v>
      </c>
      <c r="C13" s="464">
        <v>687683</v>
      </c>
      <c r="D13" s="460">
        <v>-478562</v>
      </c>
      <c r="E13" s="461">
        <v>37.4</v>
      </c>
    </row>
    <row r="14" spans="2:5 16362:16362" x14ac:dyDescent="0.3">
      <c r="B14" s="462" t="s">
        <v>22</v>
      </c>
      <c r="C14" s="464">
        <v>712327</v>
      </c>
      <c r="D14" s="460">
        <v>-489924</v>
      </c>
      <c r="E14" s="461">
        <v>38.200000000000003</v>
      </c>
    </row>
    <row r="15" spans="2:5 16362:16362" x14ac:dyDescent="0.3">
      <c r="B15" s="462" t="s">
        <v>23</v>
      </c>
      <c r="C15" s="464">
        <v>734567</v>
      </c>
      <c r="D15" s="460">
        <v>-495339</v>
      </c>
      <c r="E15" s="461">
        <v>39.4</v>
      </c>
    </row>
    <row r="16" spans="2:5 16362:16362" x14ac:dyDescent="0.3">
      <c r="C16" s="464"/>
      <c r="D16" s="460"/>
      <c r="E16" s="461"/>
    </row>
    <row r="20" spans="4:4" x14ac:dyDescent="0.3">
      <c r="D20" s="465"/>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6F921-1DD8-487D-984F-1134B86C71E5}">
  <sheetPr>
    <pageSetUpPr fitToPage="1"/>
  </sheetPr>
  <dimension ref="B1:F53"/>
  <sheetViews>
    <sheetView workbookViewId="0">
      <selection activeCell="B2" sqref="B2"/>
    </sheetView>
  </sheetViews>
  <sheetFormatPr defaultColWidth="7.125" defaultRowHeight="10.9" customHeight="1" x14ac:dyDescent="0.3"/>
  <cols>
    <col min="1" max="1" width="4.625" style="130" customWidth="1"/>
    <col min="2" max="2" width="16" style="130" customWidth="1"/>
    <col min="3" max="3" width="15.75" style="130" customWidth="1"/>
    <col min="4" max="4" width="16.625" style="130" bestFit="1" customWidth="1"/>
    <col min="5" max="5" width="14.25" style="130" bestFit="1" customWidth="1"/>
    <col min="6" max="6" width="16.625" style="130" bestFit="1" customWidth="1"/>
    <col min="7" max="7" width="23.125" style="130" bestFit="1" customWidth="1"/>
    <col min="8" max="16384" width="7.125" style="130"/>
  </cols>
  <sheetData>
    <row r="1" spans="2:6" s="57" customFormat="1" ht="16.5" x14ac:dyDescent="0.3">
      <c r="B1" s="8" t="s">
        <v>595</v>
      </c>
      <c r="C1" s="9"/>
      <c r="D1" s="9"/>
      <c r="E1" s="9"/>
      <c r="F1" s="9"/>
    </row>
    <row r="2" spans="2:6" s="57" customFormat="1" ht="16.5" x14ac:dyDescent="0.3">
      <c r="B2" s="75" t="s">
        <v>48</v>
      </c>
      <c r="C2" s="9"/>
      <c r="D2" s="9"/>
      <c r="E2" s="9"/>
      <c r="F2" s="9"/>
    </row>
    <row r="3" spans="2:6" s="57" customFormat="1" ht="16.5" x14ac:dyDescent="0.3">
      <c r="C3" s="567"/>
      <c r="D3" s="567"/>
      <c r="E3" s="567"/>
    </row>
    <row r="4" spans="2:6" s="57" customFormat="1" ht="16.5" x14ac:dyDescent="0.3">
      <c r="B4" s="481" t="s">
        <v>188</v>
      </c>
      <c r="C4" s="436"/>
      <c r="D4" s="436"/>
      <c r="E4" s="436"/>
    </row>
    <row r="5" spans="2:6" ht="25.15" customHeight="1" x14ac:dyDescent="0.3">
      <c r="B5" s="470" t="s">
        <v>562</v>
      </c>
      <c r="C5" s="471" t="s">
        <v>563</v>
      </c>
      <c r="D5" s="471" t="s">
        <v>564</v>
      </c>
      <c r="E5" s="471" t="s">
        <v>401</v>
      </c>
      <c r="F5" s="472" t="s">
        <v>535</v>
      </c>
    </row>
    <row r="6" spans="2:6" ht="12.75" customHeight="1" x14ac:dyDescent="0.3">
      <c r="B6" s="439">
        <v>619.56500000000005</v>
      </c>
      <c r="C6" s="439">
        <v>71.468999999999994</v>
      </c>
      <c r="D6" s="439">
        <v>26.744</v>
      </c>
      <c r="E6" s="439">
        <v>16.788999999999959</v>
      </c>
      <c r="F6" s="439">
        <v>734.56700000000001</v>
      </c>
    </row>
    <row r="7" spans="2:6" ht="13.5" customHeight="1" x14ac:dyDescent="0.3"/>
    <row r="8" spans="2:6" ht="12.6" customHeight="1" x14ac:dyDescent="0.3"/>
    <row r="9" spans="2:6" ht="12.6" customHeight="1" x14ac:dyDescent="0.3"/>
    <row r="10" spans="2:6" ht="12.6" customHeight="1" x14ac:dyDescent="0.3"/>
    <row r="11" spans="2:6" ht="12.6" customHeight="1" x14ac:dyDescent="0.3"/>
    <row r="12" spans="2:6" ht="12.6" customHeight="1" x14ac:dyDescent="0.3"/>
    <row r="13" spans="2:6" ht="12.6" customHeight="1" x14ac:dyDescent="0.3"/>
    <row r="14" spans="2:6" ht="12.6" customHeight="1" x14ac:dyDescent="0.3"/>
    <row r="15" spans="2:6" ht="12.6" customHeight="1" x14ac:dyDescent="0.3"/>
    <row r="16" spans="2:6" ht="12.6" customHeight="1" x14ac:dyDescent="0.3"/>
    <row r="17" ht="12.6" customHeight="1" x14ac:dyDescent="0.3"/>
    <row r="18" ht="12.6" customHeight="1" x14ac:dyDescent="0.3"/>
    <row r="19" ht="12.6" customHeight="1" x14ac:dyDescent="0.3"/>
    <row r="20" ht="12.6" customHeight="1" x14ac:dyDescent="0.3"/>
    <row r="21" ht="12.6" customHeight="1" x14ac:dyDescent="0.3"/>
    <row r="22" ht="12.6" customHeight="1" x14ac:dyDescent="0.3"/>
    <row r="23" ht="12.6" customHeight="1" x14ac:dyDescent="0.3"/>
    <row r="24" ht="12.6" customHeight="1" x14ac:dyDescent="0.3"/>
    <row r="25" ht="12.6" customHeight="1" x14ac:dyDescent="0.3"/>
    <row r="26" ht="12.6" customHeight="1" x14ac:dyDescent="0.3"/>
    <row r="27" ht="12.6" customHeight="1" x14ac:dyDescent="0.3"/>
    <row r="28" ht="12.6" customHeight="1" x14ac:dyDescent="0.3"/>
    <row r="29" ht="12.6" customHeight="1" x14ac:dyDescent="0.3"/>
    <row r="30" ht="12.6" customHeight="1" x14ac:dyDescent="0.3"/>
    <row r="31" ht="12.6" customHeight="1" x14ac:dyDescent="0.3"/>
    <row r="32" ht="12.6" customHeight="1" x14ac:dyDescent="0.3"/>
    <row r="33" ht="12.6" customHeight="1" x14ac:dyDescent="0.3"/>
    <row r="34" ht="12.6" customHeight="1" x14ac:dyDescent="0.3"/>
    <row r="35" ht="12.6" customHeight="1" x14ac:dyDescent="0.3"/>
    <row r="36" ht="12.6" customHeight="1" x14ac:dyDescent="0.3"/>
    <row r="37" ht="12.6" customHeight="1" x14ac:dyDescent="0.3"/>
    <row r="38" ht="12.6" customHeight="1" x14ac:dyDescent="0.3"/>
    <row r="39" ht="12.6" customHeight="1" x14ac:dyDescent="0.3"/>
    <row r="40" ht="12.6" customHeight="1" x14ac:dyDescent="0.3"/>
    <row r="41" ht="12.6" customHeight="1" x14ac:dyDescent="0.3"/>
    <row r="42" ht="12.6" customHeight="1" x14ac:dyDescent="0.3"/>
    <row r="43" ht="12.6" customHeight="1" x14ac:dyDescent="0.3"/>
    <row r="44" ht="12.6" customHeight="1" x14ac:dyDescent="0.3"/>
    <row r="45" ht="16.5" x14ac:dyDescent="0.3"/>
    <row r="46" ht="16.5" x14ac:dyDescent="0.3"/>
    <row r="47" ht="16.5" x14ac:dyDescent="0.3"/>
    <row r="48" ht="16.5" x14ac:dyDescent="0.3"/>
    <row r="49" ht="16.5" x14ac:dyDescent="0.3"/>
    <row r="50" ht="16.5" x14ac:dyDescent="0.3"/>
    <row r="51" ht="16.5" x14ac:dyDescent="0.3"/>
    <row r="52" ht="16.5" x14ac:dyDescent="0.3"/>
    <row r="53" ht="16.5" x14ac:dyDescent="0.3"/>
  </sheetData>
  <mergeCells count="1">
    <mergeCell ref="C3:E3"/>
  </mergeCells>
  <pageMargins left="0.55118110236220474" right="0.39370078740157483" top="0.98425196850393704" bottom="0.98425196850393704" header="0.51181102362204722" footer="0.51181102362204722"/>
  <pageSetup paperSize="9" scale="64" firstPageNumber="24" orientation="portrait" useFirstPageNumber="1"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DF6B2-FF77-4193-993B-2E67D913BFC2}">
  <sheetPr>
    <pageSetUpPr fitToPage="1"/>
  </sheetPr>
  <dimension ref="B1:F52"/>
  <sheetViews>
    <sheetView workbookViewId="0">
      <selection activeCell="E23" sqref="E23"/>
    </sheetView>
  </sheetViews>
  <sheetFormatPr defaultColWidth="7.125" defaultRowHeight="10.9" customHeight="1" x14ac:dyDescent="0.3"/>
  <cols>
    <col min="1" max="1" width="4.625" style="130" customWidth="1"/>
    <col min="2" max="2" width="16" style="130" customWidth="1"/>
    <col min="3" max="3" width="13.25" style="130" bestFit="1" customWidth="1"/>
    <col min="4" max="4" width="16.625" style="130" bestFit="1" customWidth="1"/>
    <col min="5" max="5" width="14.25" style="130" bestFit="1" customWidth="1"/>
    <col min="6" max="6" width="16.625" style="130" bestFit="1" customWidth="1"/>
    <col min="7" max="16384" width="7.125" style="130"/>
  </cols>
  <sheetData>
    <row r="1" spans="2:6" s="57" customFormat="1" ht="16.5" x14ac:dyDescent="0.3">
      <c r="B1" s="8" t="s">
        <v>596</v>
      </c>
      <c r="C1" s="9"/>
      <c r="D1" s="9"/>
      <c r="E1" s="9"/>
      <c r="F1" s="9"/>
    </row>
    <row r="2" spans="2:6" s="57" customFormat="1" ht="16.5" x14ac:dyDescent="0.3">
      <c r="B2" s="75" t="s">
        <v>48</v>
      </c>
      <c r="C2" s="9"/>
      <c r="D2" s="9"/>
      <c r="E2" s="9"/>
      <c r="F2" s="9"/>
    </row>
    <row r="3" spans="2:6" s="57" customFormat="1" ht="16.5" x14ac:dyDescent="0.3">
      <c r="C3" s="567"/>
      <c r="D3" s="567"/>
      <c r="E3" s="567"/>
    </row>
    <row r="4" spans="2:6" s="57" customFormat="1" ht="16.5" x14ac:dyDescent="0.3">
      <c r="B4" s="481" t="s">
        <v>188</v>
      </c>
      <c r="C4" s="436"/>
      <c r="D4" s="436"/>
      <c r="E4" s="436"/>
    </row>
    <row r="5" spans="2:6" ht="25.15" customHeight="1" x14ac:dyDescent="0.3">
      <c r="B5" s="470" t="s">
        <v>562</v>
      </c>
      <c r="C5" s="473" t="s">
        <v>565</v>
      </c>
      <c r="D5" s="473" t="s">
        <v>566</v>
      </c>
      <c r="E5" s="473" t="s">
        <v>401</v>
      </c>
      <c r="F5" s="470" t="s">
        <v>535</v>
      </c>
    </row>
    <row r="6" spans="2:6" ht="12.75" customHeight="1" x14ac:dyDescent="0.3">
      <c r="B6" s="439">
        <v>431.851</v>
      </c>
      <c r="C6" s="439">
        <v>69.754999999999995</v>
      </c>
      <c r="D6" s="439">
        <v>-1.6439999999999999</v>
      </c>
      <c r="E6" s="439">
        <v>-4.822999999999996</v>
      </c>
      <c r="F6" s="439">
        <v>495.339</v>
      </c>
    </row>
    <row r="7" spans="2:6" ht="13.5" customHeight="1" x14ac:dyDescent="0.3"/>
    <row r="8" spans="2:6" ht="12.6" customHeight="1" x14ac:dyDescent="0.3"/>
    <row r="9" spans="2:6" ht="12.6" customHeight="1" x14ac:dyDescent="0.3"/>
    <row r="10" spans="2:6" ht="12.6" customHeight="1" x14ac:dyDescent="0.3"/>
    <row r="11" spans="2:6" ht="12.6" customHeight="1" x14ac:dyDescent="0.3"/>
    <row r="12" spans="2:6" ht="12.6" customHeight="1" x14ac:dyDescent="0.3"/>
    <row r="13" spans="2:6" ht="12.6" customHeight="1" x14ac:dyDescent="0.3"/>
    <row r="14" spans="2:6" ht="12.6" customHeight="1" x14ac:dyDescent="0.3"/>
    <row r="15" spans="2:6" ht="12.6" customHeight="1" x14ac:dyDescent="0.3"/>
    <row r="16" spans="2:6" ht="12.6" customHeight="1" x14ac:dyDescent="0.3"/>
    <row r="17" ht="12.6" customHeight="1" x14ac:dyDescent="0.3"/>
    <row r="18" ht="12.6" customHeight="1" x14ac:dyDescent="0.3"/>
    <row r="19" ht="12.6" customHeight="1" x14ac:dyDescent="0.3"/>
    <row r="20" ht="12.6" customHeight="1" x14ac:dyDescent="0.3"/>
    <row r="21" ht="12.6" customHeight="1" x14ac:dyDescent="0.3"/>
    <row r="22" ht="12.6" customHeight="1" x14ac:dyDescent="0.3"/>
    <row r="23" ht="12.6" customHeight="1" x14ac:dyDescent="0.3"/>
    <row r="24" ht="12.6" customHeight="1" x14ac:dyDescent="0.3"/>
    <row r="25" ht="12.6" customHeight="1" x14ac:dyDescent="0.3"/>
    <row r="26" ht="12.6" customHeight="1" x14ac:dyDescent="0.3"/>
    <row r="27" ht="12.6" customHeight="1" x14ac:dyDescent="0.3"/>
    <row r="28" ht="12.6" customHeight="1" x14ac:dyDescent="0.3"/>
    <row r="29" ht="12.6" customHeight="1" x14ac:dyDescent="0.3"/>
    <row r="30" ht="12.6" customHeight="1" x14ac:dyDescent="0.3"/>
    <row r="31" ht="12.6" customHeight="1" x14ac:dyDescent="0.3"/>
    <row r="32" ht="12.6" customHeight="1" x14ac:dyDescent="0.3"/>
    <row r="33" ht="12.6" customHeight="1" x14ac:dyDescent="0.3"/>
    <row r="34" ht="12.6" customHeight="1" x14ac:dyDescent="0.3"/>
    <row r="35" ht="12.6" customHeight="1" x14ac:dyDescent="0.3"/>
    <row r="36" ht="12.6" customHeight="1" x14ac:dyDescent="0.3"/>
    <row r="37" ht="12.6" customHeight="1" x14ac:dyDescent="0.3"/>
    <row r="38" ht="12.6" customHeight="1" x14ac:dyDescent="0.3"/>
    <row r="39" ht="12.6" customHeight="1" x14ac:dyDescent="0.3"/>
    <row r="40" ht="12.6" customHeight="1" x14ac:dyDescent="0.3"/>
    <row r="41" ht="12.6" customHeight="1" x14ac:dyDescent="0.3"/>
    <row r="42" ht="12.6" customHeight="1" x14ac:dyDescent="0.3"/>
    <row r="43" ht="12.6" customHeight="1" x14ac:dyDescent="0.3"/>
    <row r="44" ht="16.5" x14ac:dyDescent="0.3"/>
    <row r="45" ht="16.5" x14ac:dyDescent="0.3"/>
    <row r="46" ht="16.5" x14ac:dyDescent="0.3"/>
    <row r="47" ht="16.5" x14ac:dyDescent="0.3"/>
    <row r="48" ht="16.5" x14ac:dyDescent="0.3"/>
    <row r="49" ht="16.5" x14ac:dyDescent="0.3"/>
    <row r="50" ht="16.5" x14ac:dyDescent="0.3"/>
    <row r="51" ht="16.5" x14ac:dyDescent="0.3"/>
    <row r="52" ht="16.5" x14ac:dyDescent="0.3"/>
  </sheetData>
  <mergeCells count="1">
    <mergeCell ref="C3:E3"/>
  </mergeCells>
  <pageMargins left="0.55118110236220474" right="0.39370078740157483" top="0.98425196850393704" bottom="0.98425196850393704" header="0.51181102362204722" footer="0.51181102362204722"/>
  <pageSetup paperSize="9" scale="64" firstPageNumber="24" orientation="portrait" useFirstPageNumber="1"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DEA0D-778D-4DDF-854C-3929972490AD}">
  <sheetPr>
    <tabColor theme="5" tint="0.79998168889431442"/>
    <pageSetUpPr fitToPage="1"/>
  </sheetPr>
  <dimension ref="B1:N49"/>
  <sheetViews>
    <sheetView workbookViewId="0">
      <selection activeCell="O6" sqref="O6"/>
    </sheetView>
  </sheetViews>
  <sheetFormatPr defaultColWidth="8.125" defaultRowHeight="14.25" x14ac:dyDescent="0.2"/>
  <cols>
    <col min="1" max="1" width="4.625" style="145" customWidth="1"/>
    <col min="2" max="2" width="32.25" style="145" customWidth="1"/>
    <col min="3" max="3" width="8" style="158" bestFit="1" customWidth="1"/>
    <col min="4" max="4" width="9.75" style="158" bestFit="1" customWidth="1"/>
    <col min="5" max="5" width="9.75" style="158" customWidth="1"/>
    <col min="6" max="9" width="9.75" style="158" bestFit="1" customWidth="1"/>
    <col min="10" max="16384" width="8.125" style="145"/>
  </cols>
  <sheetData>
    <row r="1" spans="2:14" s="18" customFormat="1" ht="15.75" customHeight="1" x14ac:dyDescent="0.2">
      <c r="B1" s="360" t="s">
        <v>357</v>
      </c>
      <c r="C1" s="364"/>
      <c r="D1" s="364"/>
      <c r="E1" s="364"/>
      <c r="F1" s="364"/>
      <c r="G1" s="364"/>
      <c r="H1" s="364"/>
      <c r="I1" s="364"/>
    </row>
    <row r="2" spans="2:14" s="18" customFormat="1" ht="15.75" customHeight="1" x14ac:dyDescent="0.2">
      <c r="B2" s="362" t="s">
        <v>458</v>
      </c>
      <c r="C2" s="364"/>
      <c r="D2" s="364"/>
      <c r="E2" s="364"/>
      <c r="F2" s="364"/>
      <c r="G2" s="364"/>
      <c r="H2" s="364"/>
      <c r="I2" s="364"/>
    </row>
    <row r="3" spans="2:14" s="18" customFormat="1" ht="15.75" customHeight="1" x14ac:dyDescent="0.2">
      <c r="C3" s="144"/>
      <c r="D3" s="144"/>
      <c r="E3" s="144"/>
      <c r="F3" s="144"/>
      <c r="G3" s="144"/>
      <c r="H3" s="144"/>
      <c r="I3" s="144"/>
    </row>
    <row r="4" spans="2:14" ht="12" customHeight="1" x14ac:dyDescent="0.2">
      <c r="C4" s="146"/>
      <c r="D4" s="146"/>
      <c r="E4" s="146"/>
      <c r="F4" s="146"/>
      <c r="G4" s="146"/>
      <c r="H4" s="146"/>
      <c r="I4" s="146"/>
      <c r="J4" s="18"/>
      <c r="K4" s="18"/>
      <c r="L4" s="18"/>
      <c r="M4" s="18"/>
      <c r="N4" s="18"/>
    </row>
    <row r="5" spans="2:14" x14ac:dyDescent="0.2">
      <c r="B5" s="147" t="s">
        <v>11</v>
      </c>
      <c r="C5" s="148">
        <v>2025</v>
      </c>
      <c r="D5" s="148">
        <v>2026</v>
      </c>
      <c r="E5" s="148">
        <v>2027</v>
      </c>
      <c r="F5" s="148">
        <v>2028</v>
      </c>
      <c r="G5" s="148">
        <v>2029</v>
      </c>
      <c r="H5" s="148">
        <v>2030</v>
      </c>
      <c r="I5" s="148">
        <v>2031</v>
      </c>
    </row>
    <row r="6" spans="2:14" ht="24" x14ac:dyDescent="0.2">
      <c r="B6" s="149" t="s">
        <v>188</v>
      </c>
      <c r="C6" s="150" t="s">
        <v>214</v>
      </c>
      <c r="D6" s="151" t="s">
        <v>358</v>
      </c>
      <c r="E6" s="150" t="s">
        <v>216</v>
      </c>
      <c r="F6" s="150" t="s">
        <v>216</v>
      </c>
      <c r="G6" s="150" t="s">
        <v>216</v>
      </c>
      <c r="H6" s="150" t="s">
        <v>216</v>
      </c>
      <c r="I6" s="150" t="s">
        <v>216</v>
      </c>
    </row>
    <row r="7" spans="2:14" ht="12.75" hidden="1" customHeight="1" x14ac:dyDescent="0.2">
      <c r="B7" s="152" t="s">
        <v>359</v>
      </c>
      <c r="C7" s="153"/>
      <c r="D7" s="153"/>
      <c r="E7" s="153"/>
      <c r="F7" s="153"/>
      <c r="G7" s="153"/>
      <c r="H7" s="153"/>
      <c r="I7" s="153"/>
      <c r="J7" s="18"/>
      <c r="K7" s="18"/>
      <c r="L7" s="18"/>
      <c r="M7" s="18"/>
      <c r="N7" s="18"/>
    </row>
    <row r="8" spans="2:14" hidden="1" x14ac:dyDescent="0.2">
      <c r="B8" s="154" t="s">
        <v>310</v>
      </c>
      <c r="C8" s="155">
        <v>133.19999999999999</v>
      </c>
      <c r="D8" s="156">
        <v>134.4</v>
      </c>
      <c r="E8" s="156"/>
      <c r="F8" s="156">
        <v>138.6</v>
      </c>
      <c r="G8" s="156">
        <v>150.5</v>
      </c>
      <c r="H8" s="156">
        <v>158.4</v>
      </c>
      <c r="I8" s="156">
        <v>167.8</v>
      </c>
    </row>
    <row r="9" spans="2:14" hidden="1" x14ac:dyDescent="0.2">
      <c r="B9" s="154" t="s">
        <v>309</v>
      </c>
      <c r="C9" s="157"/>
      <c r="D9" s="156">
        <v>136.00399999999999</v>
      </c>
      <c r="E9" s="156"/>
      <c r="F9" s="156">
        <v>144.208</v>
      </c>
      <c r="G9" s="156">
        <v>153.08500000000001</v>
      </c>
      <c r="H9" s="156">
        <v>161.67099999999999</v>
      </c>
    </row>
    <row r="10" spans="2:14" x14ac:dyDescent="0.2">
      <c r="B10" s="147" t="s">
        <v>12</v>
      </c>
      <c r="C10" s="157"/>
      <c r="D10" s="156"/>
      <c r="E10" s="156"/>
      <c r="F10" s="156"/>
      <c r="G10" s="156"/>
      <c r="H10" s="156"/>
      <c r="I10" s="156"/>
    </row>
    <row r="11" spans="2:14" x14ac:dyDescent="0.2">
      <c r="B11" s="154" t="s">
        <v>311</v>
      </c>
      <c r="C11" s="155">
        <v>121.7</v>
      </c>
      <c r="D11" s="156">
        <v>125.9</v>
      </c>
      <c r="E11" s="156">
        <v>137.19999999999999</v>
      </c>
      <c r="F11" s="156">
        <v>144.5</v>
      </c>
      <c r="G11" s="156">
        <v>153.19999999999999</v>
      </c>
      <c r="H11" s="156">
        <v>161.6</v>
      </c>
      <c r="I11" s="156">
        <v>169.7</v>
      </c>
    </row>
    <row r="12" spans="2:14" x14ac:dyDescent="0.2">
      <c r="B12" s="154" t="s">
        <v>309</v>
      </c>
      <c r="C12" s="155"/>
      <c r="D12" s="156"/>
      <c r="E12" s="156">
        <v>133</v>
      </c>
      <c r="F12" s="156">
        <v>142.19999999999999</v>
      </c>
      <c r="G12" s="156">
        <v>151.6</v>
      </c>
      <c r="H12" s="156">
        <v>159.69999999999999</v>
      </c>
    </row>
    <row r="13" spans="2:14" x14ac:dyDescent="0.2">
      <c r="B13" s="147" t="s">
        <v>13</v>
      </c>
      <c r="C13" s="159"/>
      <c r="D13" s="160"/>
      <c r="E13" s="160"/>
      <c r="F13" s="160"/>
      <c r="G13" s="160"/>
      <c r="H13" s="160"/>
      <c r="I13" s="160"/>
    </row>
    <row r="14" spans="2:14" x14ac:dyDescent="0.2">
      <c r="B14" s="154" t="s">
        <v>311</v>
      </c>
      <c r="C14" s="155">
        <v>141.69999999999999</v>
      </c>
      <c r="D14" s="156">
        <v>146.19999999999999</v>
      </c>
      <c r="E14" s="156">
        <v>154.6</v>
      </c>
      <c r="F14" s="156">
        <v>158.30000000000001</v>
      </c>
      <c r="G14" s="156">
        <v>163.19999999999999</v>
      </c>
      <c r="H14" s="156">
        <v>168.6</v>
      </c>
      <c r="I14" s="156">
        <v>173.7</v>
      </c>
    </row>
    <row r="15" spans="2:14" x14ac:dyDescent="0.2">
      <c r="B15" s="154" t="s">
        <v>309</v>
      </c>
      <c r="C15" s="156"/>
      <c r="D15" s="156"/>
      <c r="E15" s="156">
        <v>154.80000000000001</v>
      </c>
      <c r="F15" s="156">
        <v>158.80000000000001</v>
      </c>
      <c r="G15" s="156">
        <v>162.80000000000001</v>
      </c>
      <c r="H15" s="156">
        <v>167.9</v>
      </c>
    </row>
    <row r="16" spans="2:14" x14ac:dyDescent="0.2">
      <c r="B16" s="147" t="s">
        <v>29</v>
      </c>
      <c r="C16" s="159"/>
      <c r="D16" s="160"/>
      <c r="E16" s="160"/>
      <c r="F16" s="160"/>
      <c r="G16" s="160"/>
      <c r="H16" s="160"/>
      <c r="I16" s="160"/>
    </row>
    <row r="17" spans="2:9" x14ac:dyDescent="0.2">
      <c r="B17" s="154" t="s">
        <v>311</v>
      </c>
      <c r="C17" s="155">
        <v>-9.3000000000000007</v>
      </c>
      <c r="D17" s="156">
        <v>-8.6</v>
      </c>
      <c r="E17" s="156">
        <v>-6.8</v>
      </c>
      <c r="F17" s="156">
        <v>-0.8</v>
      </c>
      <c r="G17" s="156">
        <v>4</v>
      </c>
      <c r="H17" s="156">
        <v>8.1</v>
      </c>
      <c r="I17" s="156">
        <v>11.7</v>
      </c>
    </row>
    <row r="18" spans="2:9" x14ac:dyDescent="0.2">
      <c r="B18" s="154" t="s">
        <v>309</v>
      </c>
      <c r="C18" s="156"/>
      <c r="D18" s="156"/>
      <c r="E18" s="156">
        <v>-11.4</v>
      </c>
      <c r="F18" s="156">
        <v>-4.3</v>
      </c>
      <c r="G18" s="156">
        <v>2.6</v>
      </c>
      <c r="H18" s="156">
        <v>6.1</v>
      </c>
    </row>
    <row r="19" spans="2:9" x14ac:dyDescent="0.2">
      <c r="B19" s="147" t="s">
        <v>360</v>
      </c>
      <c r="C19" s="159"/>
      <c r="D19" s="160"/>
      <c r="E19" s="160"/>
      <c r="F19" s="160"/>
      <c r="G19" s="160"/>
      <c r="H19" s="160"/>
      <c r="I19" s="160"/>
    </row>
    <row r="20" spans="2:9" x14ac:dyDescent="0.2">
      <c r="B20" s="154" t="s">
        <v>311</v>
      </c>
      <c r="C20" s="155">
        <v>-6</v>
      </c>
      <c r="D20" s="156">
        <v>-4.9000000000000004</v>
      </c>
      <c r="E20" s="156">
        <v>-22</v>
      </c>
      <c r="F20" s="156">
        <v>-13.5</v>
      </c>
      <c r="G20" s="156">
        <v>-7.3</v>
      </c>
      <c r="H20" s="156">
        <v>-1.8</v>
      </c>
      <c r="I20" s="156">
        <v>3.3</v>
      </c>
    </row>
    <row r="21" spans="2:9" x14ac:dyDescent="0.2">
      <c r="B21" s="154" t="s">
        <v>309</v>
      </c>
      <c r="C21" s="156"/>
      <c r="D21" s="156"/>
      <c r="E21" s="156">
        <v>-24.2</v>
      </c>
      <c r="F21" s="156">
        <v>-15.6</v>
      </c>
      <c r="G21" s="156">
        <v>-8.8000000000000007</v>
      </c>
      <c r="H21" s="156">
        <v>-4.5</v>
      </c>
    </row>
    <row r="22" spans="2:9" x14ac:dyDescent="0.2">
      <c r="B22" s="147" t="s">
        <v>361</v>
      </c>
      <c r="C22" s="157"/>
      <c r="D22" s="161"/>
      <c r="E22" s="161"/>
      <c r="F22" s="161"/>
      <c r="G22" s="161"/>
      <c r="H22" s="161"/>
      <c r="I22" s="161"/>
    </row>
    <row r="23" spans="2:9" x14ac:dyDescent="0.2">
      <c r="B23" s="154" t="s">
        <v>311</v>
      </c>
      <c r="C23" s="155">
        <v>182.2</v>
      </c>
      <c r="D23" s="156">
        <v>186.7</v>
      </c>
      <c r="E23" s="156">
        <v>209.6</v>
      </c>
      <c r="F23" s="156">
        <v>223</v>
      </c>
      <c r="G23" s="156">
        <v>230.5</v>
      </c>
      <c r="H23" s="156">
        <v>232.8</v>
      </c>
      <c r="I23" s="156">
        <v>229.8</v>
      </c>
    </row>
    <row r="24" spans="2:9" x14ac:dyDescent="0.2">
      <c r="B24" s="154" t="s">
        <v>309</v>
      </c>
      <c r="C24" s="156"/>
      <c r="D24" s="156"/>
      <c r="E24" s="156">
        <v>216.5</v>
      </c>
      <c r="F24" s="156">
        <v>232.4</v>
      </c>
      <c r="G24" s="156">
        <v>241.4</v>
      </c>
      <c r="H24" s="156">
        <v>246.1</v>
      </c>
    </row>
    <row r="25" spans="2:9" x14ac:dyDescent="0.2">
      <c r="B25" s="147" t="s">
        <v>362</v>
      </c>
      <c r="C25" s="157"/>
      <c r="D25" s="161"/>
      <c r="E25" s="161"/>
      <c r="F25" s="161"/>
      <c r="G25" s="161"/>
      <c r="H25" s="161"/>
      <c r="I25" s="161"/>
    </row>
    <row r="26" spans="2:9" x14ac:dyDescent="0.2">
      <c r="B26" s="154" t="s">
        <v>311</v>
      </c>
      <c r="C26" s="155">
        <v>179.3</v>
      </c>
      <c r="D26" s="156">
        <v>177.2</v>
      </c>
      <c r="E26" s="156">
        <v>186.5</v>
      </c>
      <c r="F26" s="156">
        <v>190.1</v>
      </c>
      <c r="G26" s="156">
        <v>199.2</v>
      </c>
      <c r="H26" s="156">
        <v>212.8</v>
      </c>
      <c r="I26" s="156">
        <v>229.6</v>
      </c>
    </row>
    <row r="27" spans="2:9" x14ac:dyDescent="0.2">
      <c r="B27" s="162" t="s">
        <v>309</v>
      </c>
      <c r="C27" s="163"/>
      <c r="D27" s="163"/>
      <c r="E27" s="163">
        <v>179.9</v>
      </c>
      <c r="F27" s="163">
        <v>179.4</v>
      </c>
      <c r="G27" s="163">
        <v>186.2</v>
      </c>
      <c r="H27" s="163">
        <v>197.2</v>
      </c>
      <c r="I27" s="163"/>
    </row>
    <row r="28" spans="2:9" x14ac:dyDescent="0.2">
      <c r="B28" s="164" t="s">
        <v>24</v>
      </c>
      <c r="C28" s="165"/>
      <c r="D28" s="166"/>
      <c r="E28" s="166"/>
      <c r="F28" s="166"/>
      <c r="G28" s="166"/>
      <c r="H28" s="166"/>
      <c r="I28" s="166"/>
    </row>
    <row r="29" spans="2:9" hidden="1" x14ac:dyDescent="0.2">
      <c r="B29" s="167" t="s">
        <v>363</v>
      </c>
      <c r="C29" s="168"/>
      <c r="D29" s="169"/>
      <c r="E29" s="169"/>
      <c r="F29" s="169"/>
      <c r="G29" s="169"/>
      <c r="H29" s="169"/>
      <c r="I29" s="169"/>
    </row>
    <row r="30" spans="2:9" hidden="1" x14ac:dyDescent="0.2">
      <c r="B30" s="154" t="s">
        <v>310</v>
      </c>
      <c r="C30" s="170">
        <v>28.6</v>
      </c>
      <c r="D30" s="170">
        <v>28</v>
      </c>
      <c r="E30" s="170"/>
      <c r="F30" s="170">
        <v>27.6</v>
      </c>
      <c r="G30" s="170">
        <v>28.6</v>
      </c>
      <c r="H30" s="170">
        <v>28.5</v>
      </c>
      <c r="I30" s="170">
        <v>28.8</v>
      </c>
    </row>
    <row r="31" spans="2:9" hidden="1" x14ac:dyDescent="0.2">
      <c r="B31" s="154" t="s">
        <v>309</v>
      </c>
      <c r="C31" s="171"/>
      <c r="D31" s="170">
        <v>31.587147781513771</v>
      </c>
      <c r="E31" s="170"/>
      <c r="F31" s="170">
        <v>31.729812581195034</v>
      </c>
      <c r="G31" s="170">
        <v>31.992614895979965</v>
      </c>
      <c r="H31" s="170">
        <v>32.174665494066794</v>
      </c>
      <c r="I31" s="145"/>
    </row>
    <row r="32" spans="2:9" x14ac:dyDescent="0.2">
      <c r="B32" s="167" t="s">
        <v>364</v>
      </c>
      <c r="C32" s="171"/>
      <c r="D32" s="172"/>
      <c r="E32" s="172"/>
      <c r="F32" s="172"/>
      <c r="G32" s="172"/>
      <c r="H32" s="172"/>
      <c r="I32" s="173"/>
    </row>
    <row r="33" spans="2:9" x14ac:dyDescent="0.2">
      <c r="B33" s="174" t="s">
        <v>311</v>
      </c>
      <c r="C33" s="170">
        <v>28</v>
      </c>
      <c r="D33" s="170">
        <v>27.6</v>
      </c>
      <c r="E33" s="170">
        <v>28.6</v>
      </c>
      <c r="F33" s="170">
        <v>28.5</v>
      </c>
      <c r="G33" s="170">
        <v>28.8</v>
      </c>
      <c r="H33" s="170">
        <v>29</v>
      </c>
      <c r="I33" s="170">
        <v>29.1</v>
      </c>
    </row>
    <row r="34" spans="2:9" x14ac:dyDescent="0.2">
      <c r="B34" s="174" t="s">
        <v>309</v>
      </c>
      <c r="C34" s="170"/>
      <c r="D34" s="170"/>
      <c r="E34" s="170">
        <v>28</v>
      </c>
      <c r="F34" s="170">
        <v>28.2</v>
      </c>
      <c r="G34" s="170">
        <v>28.6</v>
      </c>
      <c r="H34" s="170">
        <v>28.8</v>
      </c>
      <c r="I34" s="170"/>
    </row>
    <row r="35" spans="2:9" x14ac:dyDescent="0.2">
      <c r="B35" s="175" t="s">
        <v>365</v>
      </c>
      <c r="C35" s="170"/>
      <c r="D35" s="170"/>
      <c r="E35" s="170"/>
      <c r="F35" s="170"/>
      <c r="G35" s="170"/>
      <c r="H35" s="170"/>
      <c r="I35" s="170"/>
    </row>
    <row r="36" spans="2:9" x14ac:dyDescent="0.2">
      <c r="B36" s="174" t="s">
        <v>311</v>
      </c>
      <c r="C36" s="170">
        <v>32.6</v>
      </c>
      <c r="D36" s="170">
        <v>32.1</v>
      </c>
      <c r="E36" s="170">
        <v>32.200000000000003</v>
      </c>
      <c r="F36" s="170">
        <v>31.2</v>
      </c>
      <c r="G36" s="170">
        <v>30.7</v>
      </c>
      <c r="H36" s="170">
        <v>30.3</v>
      </c>
      <c r="I36" s="170">
        <v>29.8</v>
      </c>
    </row>
    <row r="37" spans="2:9" x14ac:dyDescent="0.2">
      <c r="B37" s="174" t="s">
        <v>309</v>
      </c>
      <c r="C37" s="170"/>
      <c r="D37" s="170"/>
      <c r="E37" s="170">
        <v>32.6</v>
      </c>
      <c r="F37" s="170">
        <v>31.5</v>
      </c>
      <c r="G37" s="170">
        <v>30.7</v>
      </c>
      <c r="H37" s="170">
        <v>30.3</v>
      </c>
      <c r="I37" s="170"/>
    </row>
    <row r="38" spans="2:9" x14ac:dyDescent="0.2">
      <c r="B38" s="175" t="s">
        <v>29</v>
      </c>
      <c r="C38" s="171"/>
      <c r="D38" s="170"/>
      <c r="E38" s="170"/>
      <c r="F38" s="170"/>
      <c r="G38" s="170"/>
      <c r="H38" s="170"/>
      <c r="I38" s="170"/>
    </row>
    <row r="39" spans="2:9" x14ac:dyDescent="0.2">
      <c r="B39" s="174" t="s">
        <v>311</v>
      </c>
      <c r="C39" s="170">
        <v>-2.1</v>
      </c>
      <c r="D39" s="170">
        <v>-1.9</v>
      </c>
      <c r="E39" s="170">
        <v>-1.4</v>
      </c>
      <c r="F39" s="170">
        <v>-0.2</v>
      </c>
      <c r="G39" s="170">
        <v>0.8</v>
      </c>
      <c r="H39" s="170">
        <v>1.4</v>
      </c>
      <c r="I39" s="170">
        <v>2</v>
      </c>
    </row>
    <row r="40" spans="2:9" x14ac:dyDescent="0.2">
      <c r="B40" s="174" t="s">
        <v>309</v>
      </c>
      <c r="C40" s="170"/>
      <c r="D40" s="170"/>
      <c r="E40" s="170">
        <v>-2.4</v>
      </c>
      <c r="F40" s="170">
        <v>-0.8</v>
      </c>
      <c r="G40" s="170">
        <v>0.5</v>
      </c>
      <c r="H40" s="170">
        <v>1.1000000000000001</v>
      </c>
      <c r="I40" s="170"/>
    </row>
    <row r="41" spans="2:9" x14ac:dyDescent="0.2">
      <c r="B41" s="175" t="s">
        <v>366</v>
      </c>
      <c r="C41" s="170"/>
      <c r="D41" s="170"/>
      <c r="E41" s="170"/>
      <c r="F41" s="170"/>
      <c r="G41" s="170"/>
      <c r="H41" s="170"/>
      <c r="I41" s="170"/>
    </row>
    <row r="42" spans="2:9" x14ac:dyDescent="0.2">
      <c r="B42" s="174" t="s">
        <v>311</v>
      </c>
      <c r="C42" s="170">
        <v>-1.4</v>
      </c>
      <c r="D42" s="170">
        <v>-1.1000000000000001</v>
      </c>
      <c r="E42" s="170">
        <v>-4.5999999999999996</v>
      </c>
      <c r="F42" s="170">
        <v>-2.7</v>
      </c>
      <c r="G42" s="170">
        <v>-1.4</v>
      </c>
      <c r="H42" s="170">
        <v>-0.3</v>
      </c>
      <c r="I42" s="170">
        <v>0.6</v>
      </c>
    </row>
    <row r="43" spans="2:9" x14ac:dyDescent="0.2">
      <c r="B43" s="174" t="s">
        <v>309</v>
      </c>
      <c r="C43" s="170"/>
      <c r="D43" s="170"/>
      <c r="E43" s="170">
        <v>-5.0999999999999996</v>
      </c>
      <c r="F43" s="170">
        <v>-3.1</v>
      </c>
      <c r="G43" s="170">
        <v>-1.7</v>
      </c>
      <c r="H43" s="170">
        <v>-0.8</v>
      </c>
      <c r="I43" s="170"/>
    </row>
    <row r="44" spans="2:9" x14ac:dyDescent="0.2">
      <c r="B44" s="175" t="s">
        <v>361</v>
      </c>
      <c r="C44" s="170"/>
      <c r="D44" s="170"/>
      <c r="E44" s="170"/>
      <c r="F44" s="170"/>
      <c r="G44" s="170"/>
      <c r="H44" s="170"/>
      <c r="I44" s="170"/>
    </row>
    <row r="45" spans="2:9" x14ac:dyDescent="0.2">
      <c r="B45" s="174" t="s">
        <v>311</v>
      </c>
      <c r="C45" s="170">
        <v>41.9</v>
      </c>
      <c r="D45" s="170">
        <v>41</v>
      </c>
      <c r="E45" s="170">
        <v>43.7</v>
      </c>
      <c r="F45" s="170">
        <v>43.9</v>
      </c>
      <c r="G45" s="170">
        <v>43.3</v>
      </c>
      <c r="H45" s="170">
        <v>41.8</v>
      </c>
      <c r="I45" s="170">
        <v>39.5</v>
      </c>
    </row>
    <row r="46" spans="2:9" x14ac:dyDescent="0.2">
      <c r="B46" s="174" t="s">
        <v>309</v>
      </c>
      <c r="C46" s="170"/>
      <c r="D46" s="170"/>
      <c r="E46" s="170">
        <v>45.6</v>
      </c>
      <c r="F46" s="170">
        <v>46.1</v>
      </c>
      <c r="G46" s="170">
        <v>45.6</v>
      </c>
      <c r="H46" s="170">
        <v>44.4</v>
      </c>
      <c r="I46" s="170"/>
    </row>
    <row r="47" spans="2:9" x14ac:dyDescent="0.2">
      <c r="B47" s="175" t="s">
        <v>362</v>
      </c>
      <c r="C47" s="170"/>
      <c r="D47" s="170"/>
      <c r="E47" s="170"/>
      <c r="F47" s="170"/>
      <c r="G47" s="170"/>
      <c r="H47" s="170"/>
      <c r="I47" s="170"/>
    </row>
    <row r="48" spans="2:9" x14ac:dyDescent="0.2">
      <c r="B48" s="174" t="s">
        <v>311</v>
      </c>
      <c r="C48" s="170">
        <v>41.2</v>
      </c>
      <c r="D48" s="170">
        <v>38.9</v>
      </c>
      <c r="E48" s="170">
        <v>38.799999999999997</v>
      </c>
      <c r="F48" s="170">
        <v>37.5</v>
      </c>
      <c r="G48" s="170">
        <v>37.4</v>
      </c>
      <c r="H48" s="170">
        <v>38.200000000000003</v>
      </c>
      <c r="I48" s="170">
        <v>39.4</v>
      </c>
    </row>
    <row r="49" spans="2:9" x14ac:dyDescent="0.2">
      <c r="B49" s="176" t="s">
        <v>309</v>
      </c>
      <c r="C49" s="177"/>
      <c r="D49" s="177"/>
      <c r="E49" s="177">
        <v>37.9</v>
      </c>
      <c r="F49" s="177">
        <v>35.6</v>
      </c>
      <c r="G49" s="177">
        <v>35.1</v>
      </c>
      <c r="H49" s="177">
        <v>35.6</v>
      </c>
      <c r="I49" s="177"/>
    </row>
  </sheetData>
  <pageMargins left="0.70866141732283472" right="0.70866141732283472" top="0.74803149606299213" bottom="0.74803149606299213" header="0.31496062992125984" footer="0.31496062992125984"/>
  <pageSetup paperSize="9" scale="3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EF38-0CDB-4EAF-B29B-C0B318661491}">
  <sheetPr>
    <tabColor theme="5" tint="0.79998168889431442"/>
    <pageSetUpPr fitToPage="1"/>
  </sheetPr>
  <dimension ref="B1:O38"/>
  <sheetViews>
    <sheetView workbookViewId="0">
      <selection activeCell="H11" sqref="H11"/>
    </sheetView>
  </sheetViews>
  <sheetFormatPr defaultRowHeight="15.75" customHeight="1" x14ac:dyDescent="0.2"/>
  <cols>
    <col min="1" max="1" width="4.625" style="178" customWidth="1"/>
    <col min="2" max="2" width="2.125" style="178" customWidth="1"/>
    <col min="3" max="3" width="52.625" style="178" customWidth="1"/>
    <col min="4" max="9" width="8.125" style="178" customWidth="1"/>
    <col min="10" max="10" width="4.75" style="178" customWidth="1"/>
    <col min="11" max="238" width="8.75" style="178"/>
    <col min="239" max="239" width="1" style="178" customWidth="1"/>
    <col min="240" max="240" width="1.625" style="178" customWidth="1"/>
    <col min="241" max="241" width="2.125" style="178" customWidth="1"/>
    <col min="242" max="242" width="38.125" style="178" customWidth="1"/>
    <col min="243" max="243" width="9.25" style="178" bestFit="1" customWidth="1"/>
    <col min="244" max="244" width="9.25" style="178" customWidth="1"/>
    <col min="245" max="245" width="8.625" style="178" customWidth="1"/>
    <col min="246" max="248" width="8.25" style="178" customWidth="1"/>
    <col min="249" max="249" width="9.75" style="178" customWidth="1"/>
    <col min="250" max="494" width="8.75" style="178"/>
    <col min="495" max="495" width="1" style="178" customWidth="1"/>
    <col min="496" max="496" width="1.625" style="178" customWidth="1"/>
    <col min="497" max="497" width="2.125" style="178" customWidth="1"/>
    <col min="498" max="498" width="38.125" style="178" customWidth="1"/>
    <col min="499" max="499" width="9.25" style="178" bestFit="1" customWidth="1"/>
    <col min="500" max="500" width="9.25" style="178" customWidth="1"/>
    <col min="501" max="501" width="8.625" style="178" customWidth="1"/>
    <col min="502" max="504" width="8.25" style="178" customWidth="1"/>
    <col min="505" max="505" width="9.75" style="178" customWidth="1"/>
    <col min="506" max="750" width="8.75" style="178"/>
    <col min="751" max="751" width="1" style="178" customWidth="1"/>
    <col min="752" max="752" width="1.625" style="178" customWidth="1"/>
    <col min="753" max="753" width="2.125" style="178" customWidth="1"/>
    <col min="754" max="754" width="38.125" style="178" customWidth="1"/>
    <col min="755" max="755" width="9.25" style="178" bestFit="1" customWidth="1"/>
    <col min="756" max="756" width="9.25" style="178" customWidth="1"/>
    <col min="757" max="757" width="8.625" style="178" customWidth="1"/>
    <col min="758" max="760" width="8.25" style="178" customWidth="1"/>
    <col min="761" max="761" width="9.75" style="178" customWidth="1"/>
    <col min="762" max="1006" width="8.75" style="178"/>
    <col min="1007" max="1007" width="1" style="178" customWidth="1"/>
    <col min="1008" max="1008" width="1.625" style="178" customWidth="1"/>
    <col min="1009" max="1009" width="2.125" style="178" customWidth="1"/>
    <col min="1010" max="1010" width="38.125" style="178" customWidth="1"/>
    <col min="1011" max="1011" width="9.25" style="178" bestFit="1" customWidth="1"/>
    <col min="1012" max="1012" width="9.25" style="178" customWidth="1"/>
    <col min="1013" max="1013" width="8.625" style="178" customWidth="1"/>
    <col min="1014" max="1016" width="8.25" style="178" customWidth="1"/>
    <col min="1017" max="1017" width="9.75" style="178" customWidth="1"/>
    <col min="1018" max="1262" width="8.75" style="178"/>
    <col min="1263" max="1263" width="1" style="178" customWidth="1"/>
    <col min="1264" max="1264" width="1.625" style="178" customWidth="1"/>
    <col min="1265" max="1265" width="2.125" style="178" customWidth="1"/>
    <col min="1266" max="1266" width="38.125" style="178" customWidth="1"/>
    <col min="1267" max="1267" width="9.25" style="178" bestFit="1" customWidth="1"/>
    <col min="1268" max="1268" width="9.25" style="178" customWidth="1"/>
    <col min="1269" max="1269" width="8.625" style="178" customWidth="1"/>
    <col min="1270" max="1272" width="8.25" style="178" customWidth="1"/>
    <col min="1273" max="1273" width="9.75" style="178" customWidth="1"/>
    <col min="1274" max="1518" width="8.75" style="178"/>
    <col min="1519" max="1519" width="1" style="178" customWidth="1"/>
    <col min="1520" max="1520" width="1.625" style="178" customWidth="1"/>
    <col min="1521" max="1521" width="2.125" style="178" customWidth="1"/>
    <col min="1522" max="1522" width="38.125" style="178" customWidth="1"/>
    <col min="1523" max="1523" width="9.25" style="178" bestFit="1" customWidth="1"/>
    <col min="1524" max="1524" width="9.25" style="178" customWidth="1"/>
    <col min="1525" max="1525" width="8.625" style="178" customWidth="1"/>
    <col min="1526" max="1528" width="8.25" style="178" customWidth="1"/>
    <col min="1529" max="1529" width="9.75" style="178" customWidth="1"/>
    <col min="1530" max="1774" width="8.75" style="178"/>
    <col min="1775" max="1775" width="1" style="178" customWidth="1"/>
    <col min="1776" max="1776" width="1.625" style="178" customWidth="1"/>
    <col min="1777" max="1777" width="2.125" style="178" customWidth="1"/>
    <col min="1778" max="1778" width="38.125" style="178" customWidth="1"/>
    <col min="1779" max="1779" width="9.25" style="178" bestFit="1" customWidth="1"/>
    <col min="1780" max="1780" width="9.25" style="178" customWidth="1"/>
    <col min="1781" max="1781" width="8.625" style="178" customWidth="1"/>
    <col min="1782" max="1784" width="8.25" style="178" customWidth="1"/>
    <col min="1785" max="1785" width="9.75" style="178" customWidth="1"/>
    <col min="1786" max="2030" width="8.75" style="178"/>
    <col min="2031" max="2031" width="1" style="178" customWidth="1"/>
    <col min="2032" max="2032" width="1.625" style="178" customWidth="1"/>
    <col min="2033" max="2033" width="2.125" style="178" customWidth="1"/>
    <col min="2034" max="2034" width="38.125" style="178" customWidth="1"/>
    <col min="2035" max="2035" width="9.25" style="178" bestFit="1" customWidth="1"/>
    <col min="2036" max="2036" width="9.25" style="178" customWidth="1"/>
    <col min="2037" max="2037" width="8.625" style="178" customWidth="1"/>
    <col min="2038" max="2040" width="8.25" style="178" customWidth="1"/>
    <col min="2041" max="2041" width="9.75" style="178" customWidth="1"/>
    <col min="2042" max="2286" width="8.75" style="178"/>
    <col min="2287" max="2287" width="1" style="178" customWidth="1"/>
    <col min="2288" max="2288" width="1.625" style="178" customWidth="1"/>
    <col min="2289" max="2289" width="2.125" style="178" customWidth="1"/>
    <col min="2290" max="2290" width="38.125" style="178" customWidth="1"/>
    <col min="2291" max="2291" width="9.25" style="178" bestFit="1" customWidth="1"/>
    <col min="2292" max="2292" width="9.25" style="178" customWidth="1"/>
    <col min="2293" max="2293" width="8.625" style="178" customWidth="1"/>
    <col min="2294" max="2296" width="8.25" style="178" customWidth="1"/>
    <col min="2297" max="2297" width="9.75" style="178" customWidth="1"/>
    <col min="2298" max="2542" width="8.75" style="178"/>
    <col min="2543" max="2543" width="1" style="178" customWidth="1"/>
    <col min="2544" max="2544" width="1.625" style="178" customWidth="1"/>
    <col min="2545" max="2545" width="2.125" style="178" customWidth="1"/>
    <col min="2546" max="2546" width="38.125" style="178" customWidth="1"/>
    <col min="2547" max="2547" width="9.25" style="178" bestFit="1" customWidth="1"/>
    <col min="2548" max="2548" width="9.25" style="178" customWidth="1"/>
    <col min="2549" max="2549" width="8.625" style="178" customWidth="1"/>
    <col min="2550" max="2552" width="8.25" style="178" customWidth="1"/>
    <col min="2553" max="2553" width="9.75" style="178" customWidth="1"/>
    <col min="2554" max="2798" width="8.75" style="178"/>
    <col min="2799" max="2799" width="1" style="178" customWidth="1"/>
    <col min="2800" max="2800" width="1.625" style="178" customWidth="1"/>
    <col min="2801" max="2801" width="2.125" style="178" customWidth="1"/>
    <col min="2802" max="2802" width="38.125" style="178" customWidth="1"/>
    <col min="2803" max="2803" width="9.25" style="178" bestFit="1" customWidth="1"/>
    <col min="2804" max="2804" width="9.25" style="178" customWidth="1"/>
    <col min="2805" max="2805" width="8.625" style="178" customWidth="1"/>
    <col min="2806" max="2808" width="8.25" style="178" customWidth="1"/>
    <col min="2809" max="2809" width="9.75" style="178" customWidth="1"/>
    <col min="2810" max="3054" width="8.75" style="178"/>
    <col min="3055" max="3055" width="1" style="178" customWidth="1"/>
    <col min="3056" max="3056" width="1.625" style="178" customWidth="1"/>
    <col min="3057" max="3057" width="2.125" style="178" customWidth="1"/>
    <col min="3058" max="3058" width="38.125" style="178" customWidth="1"/>
    <col min="3059" max="3059" width="9.25" style="178" bestFit="1" customWidth="1"/>
    <col min="3060" max="3060" width="9.25" style="178" customWidth="1"/>
    <col min="3061" max="3061" width="8.625" style="178" customWidth="1"/>
    <col min="3062" max="3064" width="8.25" style="178" customWidth="1"/>
    <col min="3065" max="3065" width="9.75" style="178" customWidth="1"/>
    <col min="3066" max="3310" width="8.75" style="178"/>
    <col min="3311" max="3311" width="1" style="178" customWidth="1"/>
    <col min="3312" max="3312" width="1.625" style="178" customWidth="1"/>
    <col min="3313" max="3313" width="2.125" style="178" customWidth="1"/>
    <col min="3314" max="3314" width="38.125" style="178" customWidth="1"/>
    <col min="3315" max="3315" width="9.25" style="178" bestFit="1" customWidth="1"/>
    <col min="3316" max="3316" width="9.25" style="178" customWidth="1"/>
    <col min="3317" max="3317" width="8.625" style="178" customWidth="1"/>
    <col min="3318" max="3320" width="8.25" style="178" customWidth="1"/>
    <col min="3321" max="3321" width="9.75" style="178" customWidth="1"/>
    <col min="3322" max="3566" width="8.75" style="178"/>
    <col min="3567" max="3567" width="1" style="178" customWidth="1"/>
    <col min="3568" max="3568" width="1.625" style="178" customWidth="1"/>
    <col min="3569" max="3569" width="2.125" style="178" customWidth="1"/>
    <col min="3570" max="3570" width="38.125" style="178" customWidth="1"/>
    <col min="3571" max="3571" width="9.25" style="178" bestFit="1" customWidth="1"/>
    <col min="3572" max="3572" width="9.25" style="178" customWidth="1"/>
    <col min="3573" max="3573" width="8.625" style="178" customWidth="1"/>
    <col min="3574" max="3576" width="8.25" style="178" customWidth="1"/>
    <col min="3577" max="3577" width="9.75" style="178" customWidth="1"/>
    <col min="3578" max="3822" width="8.75" style="178"/>
    <col min="3823" max="3823" width="1" style="178" customWidth="1"/>
    <col min="3824" max="3824" width="1.625" style="178" customWidth="1"/>
    <col min="3825" max="3825" width="2.125" style="178" customWidth="1"/>
    <col min="3826" max="3826" width="38.125" style="178" customWidth="1"/>
    <col min="3827" max="3827" width="9.25" style="178" bestFit="1" customWidth="1"/>
    <col min="3828" max="3828" width="9.25" style="178" customWidth="1"/>
    <col min="3829" max="3829" width="8.625" style="178" customWidth="1"/>
    <col min="3830" max="3832" width="8.25" style="178" customWidth="1"/>
    <col min="3833" max="3833" width="9.75" style="178" customWidth="1"/>
    <col min="3834" max="4078" width="8.75" style="178"/>
    <col min="4079" max="4079" width="1" style="178" customWidth="1"/>
    <col min="4080" max="4080" width="1.625" style="178" customWidth="1"/>
    <col min="4081" max="4081" width="2.125" style="178" customWidth="1"/>
    <col min="4082" max="4082" width="38.125" style="178" customWidth="1"/>
    <col min="4083" max="4083" width="9.25" style="178" bestFit="1" customWidth="1"/>
    <col min="4084" max="4084" width="9.25" style="178" customWidth="1"/>
    <col min="4085" max="4085" width="8.625" style="178" customWidth="1"/>
    <col min="4086" max="4088" width="8.25" style="178" customWidth="1"/>
    <col min="4089" max="4089" width="9.75" style="178" customWidth="1"/>
    <col min="4090" max="4334" width="8.75" style="178"/>
    <col min="4335" max="4335" width="1" style="178" customWidth="1"/>
    <col min="4336" max="4336" width="1.625" style="178" customWidth="1"/>
    <col min="4337" max="4337" width="2.125" style="178" customWidth="1"/>
    <col min="4338" max="4338" width="38.125" style="178" customWidth="1"/>
    <col min="4339" max="4339" width="9.25" style="178" bestFit="1" customWidth="1"/>
    <col min="4340" max="4340" width="9.25" style="178" customWidth="1"/>
    <col min="4341" max="4341" width="8.625" style="178" customWidth="1"/>
    <col min="4342" max="4344" width="8.25" style="178" customWidth="1"/>
    <col min="4345" max="4345" width="9.75" style="178" customWidth="1"/>
    <col min="4346" max="4590" width="8.75" style="178"/>
    <col min="4591" max="4591" width="1" style="178" customWidth="1"/>
    <col min="4592" max="4592" width="1.625" style="178" customWidth="1"/>
    <col min="4593" max="4593" width="2.125" style="178" customWidth="1"/>
    <col min="4594" max="4594" width="38.125" style="178" customWidth="1"/>
    <col min="4595" max="4595" width="9.25" style="178" bestFit="1" customWidth="1"/>
    <col min="4596" max="4596" width="9.25" style="178" customWidth="1"/>
    <col min="4597" max="4597" width="8.625" style="178" customWidth="1"/>
    <col min="4598" max="4600" width="8.25" style="178" customWidth="1"/>
    <col min="4601" max="4601" width="9.75" style="178" customWidth="1"/>
    <col min="4602" max="4846" width="8.75" style="178"/>
    <col min="4847" max="4847" width="1" style="178" customWidth="1"/>
    <col min="4848" max="4848" width="1.625" style="178" customWidth="1"/>
    <col min="4849" max="4849" width="2.125" style="178" customWidth="1"/>
    <col min="4850" max="4850" width="38.125" style="178" customWidth="1"/>
    <col min="4851" max="4851" width="9.25" style="178" bestFit="1" customWidth="1"/>
    <col min="4852" max="4852" width="9.25" style="178" customWidth="1"/>
    <col min="4853" max="4853" width="8.625" style="178" customWidth="1"/>
    <col min="4854" max="4856" width="8.25" style="178" customWidth="1"/>
    <col min="4857" max="4857" width="9.75" style="178" customWidth="1"/>
    <col min="4858" max="5102" width="8.75" style="178"/>
    <col min="5103" max="5103" width="1" style="178" customWidth="1"/>
    <col min="5104" max="5104" width="1.625" style="178" customWidth="1"/>
    <col min="5105" max="5105" width="2.125" style="178" customWidth="1"/>
    <col min="5106" max="5106" width="38.125" style="178" customWidth="1"/>
    <col min="5107" max="5107" width="9.25" style="178" bestFit="1" customWidth="1"/>
    <col min="5108" max="5108" width="9.25" style="178" customWidth="1"/>
    <col min="5109" max="5109" width="8.625" style="178" customWidth="1"/>
    <col min="5110" max="5112" width="8.25" style="178" customWidth="1"/>
    <col min="5113" max="5113" width="9.75" style="178" customWidth="1"/>
    <col min="5114" max="5358" width="8.75" style="178"/>
    <col min="5359" max="5359" width="1" style="178" customWidth="1"/>
    <col min="5360" max="5360" width="1.625" style="178" customWidth="1"/>
    <col min="5361" max="5361" width="2.125" style="178" customWidth="1"/>
    <col min="5362" max="5362" width="38.125" style="178" customWidth="1"/>
    <col min="5363" max="5363" width="9.25" style="178" bestFit="1" customWidth="1"/>
    <col min="5364" max="5364" width="9.25" style="178" customWidth="1"/>
    <col min="5365" max="5365" width="8.625" style="178" customWidth="1"/>
    <col min="5366" max="5368" width="8.25" style="178" customWidth="1"/>
    <col min="5369" max="5369" width="9.75" style="178" customWidth="1"/>
    <col min="5370" max="5614" width="8.75" style="178"/>
    <col min="5615" max="5615" width="1" style="178" customWidth="1"/>
    <col min="5616" max="5616" width="1.625" style="178" customWidth="1"/>
    <col min="5617" max="5617" width="2.125" style="178" customWidth="1"/>
    <col min="5618" max="5618" width="38.125" style="178" customWidth="1"/>
    <col min="5619" max="5619" width="9.25" style="178" bestFit="1" customWidth="1"/>
    <col min="5620" max="5620" width="9.25" style="178" customWidth="1"/>
    <col min="5621" max="5621" width="8.625" style="178" customWidth="1"/>
    <col min="5622" max="5624" width="8.25" style="178" customWidth="1"/>
    <col min="5625" max="5625" width="9.75" style="178" customWidth="1"/>
    <col min="5626" max="5870" width="8.75" style="178"/>
    <col min="5871" max="5871" width="1" style="178" customWidth="1"/>
    <col min="5872" max="5872" width="1.625" style="178" customWidth="1"/>
    <col min="5873" max="5873" width="2.125" style="178" customWidth="1"/>
    <col min="5874" max="5874" width="38.125" style="178" customWidth="1"/>
    <col min="5875" max="5875" width="9.25" style="178" bestFit="1" customWidth="1"/>
    <col min="5876" max="5876" width="9.25" style="178" customWidth="1"/>
    <col min="5877" max="5877" width="8.625" style="178" customWidth="1"/>
    <col min="5878" max="5880" width="8.25" style="178" customWidth="1"/>
    <col min="5881" max="5881" width="9.75" style="178" customWidth="1"/>
    <col min="5882" max="6126" width="8.75" style="178"/>
    <col min="6127" max="6127" width="1" style="178" customWidth="1"/>
    <col min="6128" max="6128" width="1.625" style="178" customWidth="1"/>
    <col min="6129" max="6129" width="2.125" style="178" customWidth="1"/>
    <col min="6130" max="6130" width="38.125" style="178" customWidth="1"/>
    <col min="6131" max="6131" width="9.25" style="178" bestFit="1" customWidth="1"/>
    <col min="6132" max="6132" width="9.25" style="178" customWidth="1"/>
    <col min="6133" max="6133" width="8.625" style="178" customWidth="1"/>
    <col min="6134" max="6136" width="8.25" style="178" customWidth="1"/>
    <col min="6137" max="6137" width="9.75" style="178" customWidth="1"/>
    <col min="6138" max="6382" width="8.75" style="178"/>
    <col min="6383" max="6383" width="1" style="178" customWidth="1"/>
    <col min="6384" max="6384" width="1.625" style="178" customWidth="1"/>
    <col min="6385" max="6385" width="2.125" style="178" customWidth="1"/>
    <col min="6386" max="6386" width="38.125" style="178" customWidth="1"/>
    <col min="6387" max="6387" width="9.25" style="178" bestFit="1" customWidth="1"/>
    <col min="6388" max="6388" width="9.25" style="178" customWidth="1"/>
    <col min="6389" max="6389" width="8.625" style="178" customWidth="1"/>
    <col min="6390" max="6392" width="8.25" style="178" customWidth="1"/>
    <col min="6393" max="6393" width="9.75" style="178" customWidth="1"/>
    <col min="6394" max="6638" width="8.75" style="178"/>
    <col min="6639" max="6639" width="1" style="178" customWidth="1"/>
    <col min="6640" max="6640" width="1.625" style="178" customWidth="1"/>
    <col min="6641" max="6641" width="2.125" style="178" customWidth="1"/>
    <col min="6642" max="6642" width="38.125" style="178" customWidth="1"/>
    <col min="6643" max="6643" width="9.25" style="178" bestFit="1" customWidth="1"/>
    <col min="6644" max="6644" width="9.25" style="178" customWidth="1"/>
    <col min="6645" max="6645" width="8.625" style="178" customWidth="1"/>
    <col min="6646" max="6648" width="8.25" style="178" customWidth="1"/>
    <col min="6649" max="6649" width="9.75" style="178" customWidth="1"/>
    <col min="6650" max="6894" width="8.75" style="178"/>
    <col min="6895" max="6895" width="1" style="178" customWidth="1"/>
    <col min="6896" max="6896" width="1.625" style="178" customWidth="1"/>
    <col min="6897" max="6897" width="2.125" style="178" customWidth="1"/>
    <col min="6898" max="6898" width="38.125" style="178" customWidth="1"/>
    <col min="6899" max="6899" width="9.25" style="178" bestFit="1" customWidth="1"/>
    <col min="6900" max="6900" width="9.25" style="178" customWidth="1"/>
    <col min="6901" max="6901" width="8.625" style="178" customWidth="1"/>
    <col min="6902" max="6904" width="8.25" style="178" customWidth="1"/>
    <col min="6905" max="6905" width="9.75" style="178" customWidth="1"/>
    <col min="6906" max="7150" width="8.75" style="178"/>
    <col min="7151" max="7151" width="1" style="178" customWidth="1"/>
    <col min="7152" max="7152" width="1.625" style="178" customWidth="1"/>
    <col min="7153" max="7153" width="2.125" style="178" customWidth="1"/>
    <col min="7154" max="7154" width="38.125" style="178" customWidth="1"/>
    <col min="7155" max="7155" width="9.25" style="178" bestFit="1" customWidth="1"/>
    <col min="7156" max="7156" width="9.25" style="178" customWidth="1"/>
    <col min="7157" max="7157" width="8.625" style="178" customWidth="1"/>
    <col min="7158" max="7160" width="8.25" style="178" customWidth="1"/>
    <col min="7161" max="7161" width="9.75" style="178" customWidth="1"/>
    <col min="7162" max="7406" width="8.75" style="178"/>
    <col min="7407" max="7407" width="1" style="178" customWidth="1"/>
    <col min="7408" max="7408" width="1.625" style="178" customWidth="1"/>
    <col min="7409" max="7409" width="2.125" style="178" customWidth="1"/>
    <col min="7410" max="7410" width="38.125" style="178" customWidth="1"/>
    <col min="7411" max="7411" width="9.25" style="178" bestFit="1" customWidth="1"/>
    <col min="7412" max="7412" width="9.25" style="178" customWidth="1"/>
    <col min="7413" max="7413" width="8.625" style="178" customWidth="1"/>
    <col min="7414" max="7416" width="8.25" style="178" customWidth="1"/>
    <col min="7417" max="7417" width="9.75" style="178" customWidth="1"/>
    <col min="7418" max="7662" width="8.75" style="178"/>
    <col min="7663" max="7663" width="1" style="178" customWidth="1"/>
    <col min="7664" max="7664" width="1.625" style="178" customWidth="1"/>
    <col min="7665" max="7665" width="2.125" style="178" customWidth="1"/>
    <col min="7666" max="7666" width="38.125" style="178" customWidth="1"/>
    <col min="7667" max="7667" width="9.25" style="178" bestFit="1" customWidth="1"/>
    <col min="7668" max="7668" width="9.25" style="178" customWidth="1"/>
    <col min="7669" max="7669" width="8.625" style="178" customWidth="1"/>
    <col min="7670" max="7672" width="8.25" style="178" customWidth="1"/>
    <col min="7673" max="7673" width="9.75" style="178" customWidth="1"/>
    <col min="7674" max="7918" width="8.75" style="178"/>
    <col min="7919" max="7919" width="1" style="178" customWidth="1"/>
    <col min="7920" max="7920" width="1.625" style="178" customWidth="1"/>
    <col min="7921" max="7921" width="2.125" style="178" customWidth="1"/>
    <col min="7922" max="7922" width="38.125" style="178" customWidth="1"/>
    <col min="7923" max="7923" width="9.25" style="178" bestFit="1" customWidth="1"/>
    <col min="7924" max="7924" width="9.25" style="178" customWidth="1"/>
    <col min="7925" max="7925" width="8.625" style="178" customWidth="1"/>
    <col min="7926" max="7928" width="8.25" style="178" customWidth="1"/>
    <col min="7929" max="7929" width="9.75" style="178" customWidth="1"/>
    <col min="7930" max="8174" width="8.75" style="178"/>
    <col min="8175" max="8175" width="1" style="178" customWidth="1"/>
    <col min="8176" max="8176" width="1.625" style="178" customWidth="1"/>
    <col min="8177" max="8177" width="2.125" style="178" customWidth="1"/>
    <col min="8178" max="8178" width="38.125" style="178" customWidth="1"/>
    <col min="8179" max="8179" width="9.25" style="178" bestFit="1" customWidth="1"/>
    <col min="8180" max="8180" width="9.25" style="178" customWidth="1"/>
    <col min="8181" max="8181" width="8.625" style="178" customWidth="1"/>
    <col min="8182" max="8184" width="8.25" style="178" customWidth="1"/>
    <col min="8185" max="8185" width="9.75" style="178" customWidth="1"/>
    <col min="8186" max="8430" width="8.75" style="178"/>
    <col min="8431" max="8431" width="1" style="178" customWidth="1"/>
    <col min="8432" max="8432" width="1.625" style="178" customWidth="1"/>
    <col min="8433" max="8433" width="2.125" style="178" customWidth="1"/>
    <col min="8434" max="8434" width="38.125" style="178" customWidth="1"/>
    <col min="8435" max="8435" width="9.25" style="178" bestFit="1" customWidth="1"/>
    <col min="8436" max="8436" width="9.25" style="178" customWidth="1"/>
    <col min="8437" max="8437" width="8.625" style="178" customWidth="1"/>
    <col min="8438" max="8440" width="8.25" style="178" customWidth="1"/>
    <col min="8441" max="8441" width="9.75" style="178" customWidth="1"/>
    <col min="8442" max="8686" width="8.75" style="178"/>
    <col min="8687" max="8687" width="1" style="178" customWidth="1"/>
    <col min="8688" max="8688" width="1.625" style="178" customWidth="1"/>
    <col min="8689" max="8689" width="2.125" style="178" customWidth="1"/>
    <col min="8690" max="8690" width="38.125" style="178" customWidth="1"/>
    <col min="8691" max="8691" width="9.25" style="178" bestFit="1" customWidth="1"/>
    <col min="8692" max="8692" width="9.25" style="178" customWidth="1"/>
    <col min="8693" max="8693" width="8.625" style="178" customWidth="1"/>
    <col min="8694" max="8696" width="8.25" style="178" customWidth="1"/>
    <col min="8697" max="8697" width="9.75" style="178" customWidth="1"/>
    <col min="8698" max="8942" width="8.75" style="178"/>
    <col min="8943" max="8943" width="1" style="178" customWidth="1"/>
    <col min="8944" max="8944" width="1.625" style="178" customWidth="1"/>
    <col min="8945" max="8945" width="2.125" style="178" customWidth="1"/>
    <col min="8946" max="8946" width="38.125" style="178" customWidth="1"/>
    <col min="8947" max="8947" width="9.25" style="178" bestFit="1" customWidth="1"/>
    <col min="8948" max="8948" width="9.25" style="178" customWidth="1"/>
    <col min="8949" max="8949" width="8.625" style="178" customWidth="1"/>
    <col min="8950" max="8952" width="8.25" style="178" customWidth="1"/>
    <col min="8953" max="8953" width="9.75" style="178" customWidth="1"/>
    <col min="8954" max="9198" width="8.75" style="178"/>
    <col min="9199" max="9199" width="1" style="178" customWidth="1"/>
    <col min="9200" max="9200" width="1.625" style="178" customWidth="1"/>
    <col min="9201" max="9201" width="2.125" style="178" customWidth="1"/>
    <col min="9202" max="9202" width="38.125" style="178" customWidth="1"/>
    <col min="9203" max="9203" width="9.25" style="178" bestFit="1" customWidth="1"/>
    <col min="9204" max="9204" width="9.25" style="178" customWidth="1"/>
    <col min="9205" max="9205" width="8.625" style="178" customWidth="1"/>
    <col min="9206" max="9208" width="8.25" style="178" customWidth="1"/>
    <col min="9209" max="9209" width="9.75" style="178" customWidth="1"/>
    <col min="9210" max="9454" width="8.75" style="178"/>
    <col min="9455" max="9455" width="1" style="178" customWidth="1"/>
    <col min="9456" max="9456" width="1.625" style="178" customWidth="1"/>
    <col min="9457" max="9457" width="2.125" style="178" customWidth="1"/>
    <col min="9458" max="9458" width="38.125" style="178" customWidth="1"/>
    <col min="9459" max="9459" width="9.25" style="178" bestFit="1" customWidth="1"/>
    <col min="9460" max="9460" width="9.25" style="178" customWidth="1"/>
    <col min="9461" max="9461" width="8.625" style="178" customWidth="1"/>
    <col min="9462" max="9464" width="8.25" style="178" customWidth="1"/>
    <col min="9465" max="9465" width="9.75" style="178" customWidth="1"/>
    <col min="9466" max="9710" width="8.75" style="178"/>
    <col min="9711" max="9711" width="1" style="178" customWidth="1"/>
    <col min="9712" max="9712" width="1.625" style="178" customWidth="1"/>
    <col min="9713" max="9713" width="2.125" style="178" customWidth="1"/>
    <col min="9714" max="9714" width="38.125" style="178" customWidth="1"/>
    <col min="9715" max="9715" width="9.25" style="178" bestFit="1" customWidth="1"/>
    <col min="9716" max="9716" width="9.25" style="178" customWidth="1"/>
    <col min="9717" max="9717" width="8.625" style="178" customWidth="1"/>
    <col min="9718" max="9720" width="8.25" style="178" customWidth="1"/>
    <col min="9721" max="9721" width="9.75" style="178" customWidth="1"/>
    <col min="9722" max="9966" width="8.75" style="178"/>
    <col min="9967" max="9967" width="1" style="178" customWidth="1"/>
    <col min="9968" max="9968" width="1.625" style="178" customWidth="1"/>
    <col min="9969" max="9969" width="2.125" style="178" customWidth="1"/>
    <col min="9970" max="9970" width="38.125" style="178" customWidth="1"/>
    <col min="9971" max="9971" width="9.25" style="178" bestFit="1" customWidth="1"/>
    <col min="9972" max="9972" width="9.25" style="178" customWidth="1"/>
    <col min="9973" max="9973" width="8.625" style="178" customWidth="1"/>
    <col min="9974" max="9976" width="8.25" style="178" customWidth="1"/>
    <col min="9977" max="9977" width="9.75" style="178" customWidth="1"/>
    <col min="9978" max="10222" width="8.75" style="178"/>
    <col min="10223" max="10223" width="1" style="178" customWidth="1"/>
    <col min="10224" max="10224" width="1.625" style="178" customWidth="1"/>
    <col min="10225" max="10225" width="2.125" style="178" customWidth="1"/>
    <col min="10226" max="10226" width="38.125" style="178" customWidth="1"/>
    <col min="10227" max="10227" width="9.25" style="178" bestFit="1" customWidth="1"/>
    <col min="10228" max="10228" width="9.25" style="178" customWidth="1"/>
    <col min="10229" max="10229" width="8.625" style="178" customWidth="1"/>
    <col min="10230" max="10232" width="8.25" style="178" customWidth="1"/>
    <col min="10233" max="10233" width="9.75" style="178" customWidth="1"/>
    <col min="10234" max="10478" width="8.75" style="178"/>
    <col min="10479" max="10479" width="1" style="178" customWidth="1"/>
    <col min="10480" max="10480" width="1.625" style="178" customWidth="1"/>
    <col min="10481" max="10481" width="2.125" style="178" customWidth="1"/>
    <col min="10482" max="10482" width="38.125" style="178" customWidth="1"/>
    <col min="10483" max="10483" width="9.25" style="178" bestFit="1" customWidth="1"/>
    <col min="10484" max="10484" width="9.25" style="178" customWidth="1"/>
    <col min="10485" max="10485" width="8.625" style="178" customWidth="1"/>
    <col min="10486" max="10488" width="8.25" style="178" customWidth="1"/>
    <col min="10489" max="10489" width="9.75" style="178" customWidth="1"/>
    <col min="10490" max="10734" width="8.75" style="178"/>
    <col min="10735" max="10735" width="1" style="178" customWidth="1"/>
    <col min="10736" max="10736" width="1.625" style="178" customWidth="1"/>
    <col min="10737" max="10737" width="2.125" style="178" customWidth="1"/>
    <col min="10738" max="10738" width="38.125" style="178" customWidth="1"/>
    <col min="10739" max="10739" width="9.25" style="178" bestFit="1" customWidth="1"/>
    <col min="10740" max="10740" width="9.25" style="178" customWidth="1"/>
    <col min="10741" max="10741" width="8.625" style="178" customWidth="1"/>
    <col min="10742" max="10744" width="8.25" style="178" customWidth="1"/>
    <col min="10745" max="10745" width="9.75" style="178" customWidth="1"/>
    <col min="10746" max="10990" width="8.75" style="178"/>
    <col min="10991" max="10991" width="1" style="178" customWidth="1"/>
    <col min="10992" max="10992" width="1.625" style="178" customWidth="1"/>
    <col min="10993" max="10993" width="2.125" style="178" customWidth="1"/>
    <col min="10994" max="10994" width="38.125" style="178" customWidth="1"/>
    <col min="10995" max="10995" width="9.25" style="178" bestFit="1" customWidth="1"/>
    <col min="10996" max="10996" width="9.25" style="178" customWidth="1"/>
    <col min="10997" max="10997" width="8.625" style="178" customWidth="1"/>
    <col min="10998" max="11000" width="8.25" style="178" customWidth="1"/>
    <col min="11001" max="11001" width="9.75" style="178" customWidth="1"/>
    <col min="11002" max="11246" width="8.75" style="178"/>
    <col min="11247" max="11247" width="1" style="178" customWidth="1"/>
    <col min="11248" max="11248" width="1.625" style="178" customWidth="1"/>
    <col min="11249" max="11249" width="2.125" style="178" customWidth="1"/>
    <col min="11250" max="11250" width="38.125" style="178" customWidth="1"/>
    <col min="11251" max="11251" width="9.25" style="178" bestFit="1" customWidth="1"/>
    <col min="11252" max="11252" width="9.25" style="178" customWidth="1"/>
    <col min="11253" max="11253" width="8.625" style="178" customWidth="1"/>
    <col min="11254" max="11256" width="8.25" style="178" customWidth="1"/>
    <col min="11257" max="11257" width="9.75" style="178" customWidth="1"/>
    <col min="11258" max="11502" width="8.75" style="178"/>
    <col min="11503" max="11503" width="1" style="178" customWidth="1"/>
    <col min="11504" max="11504" width="1.625" style="178" customWidth="1"/>
    <col min="11505" max="11505" width="2.125" style="178" customWidth="1"/>
    <col min="11506" max="11506" width="38.125" style="178" customWidth="1"/>
    <col min="11507" max="11507" width="9.25" style="178" bestFit="1" customWidth="1"/>
    <col min="11508" max="11508" width="9.25" style="178" customWidth="1"/>
    <col min="11509" max="11509" width="8.625" style="178" customWidth="1"/>
    <col min="11510" max="11512" width="8.25" style="178" customWidth="1"/>
    <col min="11513" max="11513" width="9.75" style="178" customWidth="1"/>
    <col min="11514" max="11758" width="8.75" style="178"/>
    <col min="11759" max="11759" width="1" style="178" customWidth="1"/>
    <col min="11760" max="11760" width="1.625" style="178" customWidth="1"/>
    <col min="11761" max="11761" width="2.125" style="178" customWidth="1"/>
    <col min="11762" max="11762" width="38.125" style="178" customWidth="1"/>
    <col min="11763" max="11763" width="9.25" style="178" bestFit="1" customWidth="1"/>
    <col min="11764" max="11764" width="9.25" style="178" customWidth="1"/>
    <col min="11765" max="11765" width="8.625" style="178" customWidth="1"/>
    <col min="11766" max="11768" width="8.25" style="178" customWidth="1"/>
    <col min="11769" max="11769" width="9.75" style="178" customWidth="1"/>
    <col min="11770" max="12014" width="8.75" style="178"/>
    <col min="12015" max="12015" width="1" style="178" customWidth="1"/>
    <col min="12016" max="12016" width="1.625" style="178" customWidth="1"/>
    <col min="12017" max="12017" width="2.125" style="178" customWidth="1"/>
    <col min="12018" max="12018" width="38.125" style="178" customWidth="1"/>
    <col min="12019" max="12019" width="9.25" style="178" bestFit="1" customWidth="1"/>
    <col min="12020" max="12020" width="9.25" style="178" customWidth="1"/>
    <col min="12021" max="12021" width="8.625" style="178" customWidth="1"/>
    <col min="12022" max="12024" width="8.25" style="178" customWidth="1"/>
    <col min="12025" max="12025" width="9.75" style="178" customWidth="1"/>
    <col min="12026" max="12270" width="8.75" style="178"/>
    <col min="12271" max="12271" width="1" style="178" customWidth="1"/>
    <col min="12272" max="12272" width="1.625" style="178" customWidth="1"/>
    <col min="12273" max="12273" width="2.125" style="178" customWidth="1"/>
    <col min="12274" max="12274" width="38.125" style="178" customWidth="1"/>
    <col min="12275" max="12275" width="9.25" style="178" bestFit="1" customWidth="1"/>
    <col min="12276" max="12276" width="9.25" style="178" customWidth="1"/>
    <col min="12277" max="12277" width="8.625" style="178" customWidth="1"/>
    <col min="12278" max="12280" width="8.25" style="178" customWidth="1"/>
    <col min="12281" max="12281" width="9.75" style="178" customWidth="1"/>
    <col min="12282" max="12526" width="8.75" style="178"/>
    <col min="12527" max="12527" width="1" style="178" customWidth="1"/>
    <col min="12528" max="12528" width="1.625" style="178" customWidth="1"/>
    <col min="12529" max="12529" width="2.125" style="178" customWidth="1"/>
    <col min="12530" max="12530" width="38.125" style="178" customWidth="1"/>
    <col min="12531" max="12531" width="9.25" style="178" bestFit="1" customWidth="1"/>
    <col min="12532" max="12532" width="9.25" style="178" customWidth="1"/>
    <col min="12533" max="12533" width="8.625" style="178" customWidth="1"/>
    <col min="12534" max="12536" width="8.25" style="178" customWidth="1"/>
    <col min="12537" max="12537" width="9.75" style="178" customWidth="1"/>
    <col min="12538" max="12782" width="8.75" style="178"/>
    <col min="12783" max="12783" width="1" style="178" customWidth="1"/>
    <col min="12784" max="12784" width="1.625" style="178" customWidth="1"/>
    <col min="12785" max="12785" width="2.125" style="178" customWidth="1"/>
    <col min="12786" max="12786" width="38.125" style="178" customWidth="1"/>
    <col min="12787" max="12787" width="9.25" style="178" bestFit="1" customWidth="1"/>
    <col min="12788" max="12788" width="9.25" style="178" customWidth="1"/>
    <col min="12789" max="12789" width="8.625" style="178" customWidth="1"/>
    <col min="12790" max="12792" width="8.25" style="178" customWidth="1"/>
    <col min="12793" max="12793" width="9.75" style="178" customWidth="1"/>
    <col min="12794" max="13038" width="8.75" style="178"/>
    <col min="13039" max="13039" width="1" style="178" customWidth="1"/>
    <col min="13040" max="13040" width="1.625" style="178" customWidth="1"/>
    <col min="13041" max="13041" width="2.125" style="178" customWidth="1"/>
    <col min="13042" max="13042" width="38.125" style="178" customWidth="1"/>
    <col min="13043" max="13043" width="9.25" style="178" bestFit="1" customWidth="1"/>
    <col min="13044" max="13044" width="9.25" style="178" customWidth="1"/>
    <col min="13045" max="13045" width="8.625" style="178" customWidth="1"/>
    <col min="13046" max="13048" width="8.25" style="178" customWidth="1"/>
    <col min="13049" max="13049" width="9.75" style="178" customWidth="1"/>
    <col min="13050" max="13294" width="8.75" style="178"/>
    <col min="13295" max="13295" width="1" style="178" customWidth="1"/>
    <col min="13296" max="13296" width="1.625" style="178" customWidth="1"/>
    <col min="13297" max="13297" width="2.125" style="178" customWidth="1"/>
    <col min="13298" max="13298" width="38.125" style="178" customWidth="1"/>
    <col min="13299" max="13299" width="9.25" style="178" bestFit="1" customWidth="1"/>
    <col min="13300" max="13300" width="9.25" style="178" customWidth="1"/>
    <col min="13301" max="13301" width="8.625" style="178" customWidth="1"/>
    <col min="13302" max="13304" width="8.25" style="178" customWidth="1"/>
    <col min="13305" max="13305" width="9.75" style="178" customWidth="1"/>
    <col min="13306" max="13550" width="8.75" style="178"/>
    <col min="13551" max="13551" width="1" style="178" customWidth="1"/>
    <col min="13552" max="13552" width="1.625" style="178" customWidth="1"/>
    <col min="13553" max="13553" width="2.125" style="178" customWidth="1"/>
    <col min="13554" max="13554" width="38.125" style="178" customWidth="1"/>
    <col min="13555" max="13555" width="9.25" style="178" bestFit="1" customWidth="1"/>
    <col min="13556" max="13556" width="9.25" style="178" customWidth="1"/>
    <col min="13557" max="13557" width="8.625" style="178" customWidth="1"/>
    <col min="13558" max="13560" width="8.25" style="178" customWidth="1"/>
    <col min="13561" max="13561" width="9.75" style="178" customWidth="1"/>
    <col min="13562" max="13806" width="8.75" style="178"/>
    <col min="13807" max="13807" width="1" style="178" customWidth="1"/>
    <col min="13808" max="13808" width="1.625" style="178" customWidth="1"/>
    <col min="13809" max="13809" width="2.125" style="178" customWidth="1"/>
    <col min="13810" max="13810" width="38.125" style="178" customWidth="1"/>
    <col min="13811" max="13811" width="9.25" style="178" bestFit="1" customWidth="1"/>
    <col min="13812" max="13812" width="9.25" style="178" customWidth="1"/>
    <col min="13813" max="13813" width="8.625" style="178" customWidth="1"/>
    <col min="13814" max="13816" width="8.25" style="178" customWidth="1"/>
    <col min="13817" max="13817" width="9.75" style="178" customWidth="1"/>
    <col min="13818" max="14062" width="8.75" style="178"/>
    <col min="14063" max="14063" width="1" style="178" customWidth="1"/>
    <col min="14064" max="14064" width="1.625" style="178" customWidth="1"/>
    <col min="14065" max="14065" width="2.125" style="178" customWidth="1"/>
    <col min="14066" max="14066" width="38.125" style="178" customWidth="1"/>
    <col min="14067" max="14067" width="9.25" style="178" bestFit="1" customWidth="1"/>
    <col min="14068" max="14068" width="9.25" style="178" customWidth="1"/>
    <col min="14069" max="14069" width="8.625" style="178" customWidth="1"/>
    <col min="14070" max="14072" width="8.25" style="178" customWidth="1"/>
    <col min="14073" max="14073" width="9.75" style="178" customWidth="1"/>
    <col min="14074" max="14318" width="8.75" style="178"/>
    <col min="14319" max="14319" width="1" style="178" customWidth="1"/>
    <col min="14320" max="14320" width="1.625" style="178" customWidth="1"/>
    <col min="14321" max="14321" width="2.125" style="178" customWidth="1"/>
    <col min="14322" max="14322" width="38.125" style="178" customWidth="1"/>
    <col min="14323" max="14323" width="9.25" style="178" bestFit="1" customWidth="1"/>
    <col min="14324" max="14324" width="9.25" style="178" customWidth="1"/>
    <col min="14325" max="14325" width="8.625" style="178" customWidth="1"/>
    <col min="14326" max="14328" width="8.25" style="178" customWidth="1"/>
    <col min="14329" max="14329" width="9.75" style="178" customWidth="1"/>
    <col min="14330" max="14574" width="8.75" style="178"/>
    <col min="14575" max="14575" width="1" style="178" customWidth="1"/>
    <col min="14576" max="14576" width="1.625" style="178" customWidth="1"/>
    <col min="14577" max="14577" width="2.125" style="178" customWidth="1"/>
    <col min="14578" max="14578" width="38.125" style="178" customWidth="1"/>
    <col min="14579" max="14579" width="9.25" style="178" bestFit="1" customWidth="1"/>
    <col min="14580" max="14580" width="9.25" style="178" customWidth="1"/>
    <col min="14581" max="14581" width="8.625" style="178" customWidth="1"/>
    <col min="14582" max="14584" width="8.25" style="178" customWidth="1"/>
    <col min="14585" max="14585" width="9.75" style="178" customWidth="1"/>
    <col min="14586" max="14830" width="8.75" style="178"/>
    <col min="14831" max="14831" width="1" style="178" customWidth="1"/>
    <col min="14832" max="14832" width="1.625" style="178" customWidth="1"/>
    <col min="14833" max="14833" width="2.125" style="178" customWidth="1"/>
    <col min="14834" max="14834" width="38.125" style="178" customWidth="1"/>
    <col min="14835" max="14835" width="9.25" style="178" bestFit="1" customWidth="1"/>
    <col min="14836" max="14836" width="9.25" style="178" customWidth="1"/>
    <col min="14837" max="14837" width="8.625" style="178" customWidth="1"/>
    <col min="14838" max="14840" width="8.25" style="178" customWidth="1"/>
    <col min="14841" max="14841" width="9.75" style="178" customWidth="1"/>
    <col min="14842" max="15086" width="8.75" style="178"/>
    <col min="15087" max="15087" width="1" style="178" customWidth="1"/>
    <col min="15088" max="15088" width="1.625" style="178" customWidth="1"/>
    <col min="15089" max="15089" width="2.125" style="178" customWidth="1"/>
    <col min="15090" max="15090" width="38.125" style="178" customWidth="1"/>
    <col min="15091" max="15091" width="9.25" style="178" bestFit="1" customWidth="1"/>
    <col min="15092" max="15092" width="9.25" style="178" customWidth="1"/>
    <col min="15093" max="15093" width="8.625" style="178" customWidth="1"/>
    <col min="15094" max="15096" width="8.25" style="178" customWidth="1"/>
    <col min="15097" max="15097" width="9.75" style="178" customWidth="1"/>
    <col min="15098" max="15342" width="8.75" style="178"/>
    <col min="15343" max="15343" width="1" style="178" customWidth="1"/>
    <col min="15344" max="15344" width="1.625" style="178" customWidth="1"/>
    <col min="15345" max="15345" width="2.125" style="178" customWidth="1"/>
    <col min="15346" max="15346" width="38.125" style="178" customWidth="1"/>
    <col min="15347" max="15347" width="9.25" style="178" bestFit="1" customWidth="1"/>
    <col min="15348" max="15348" width="9.25" style="178" customWidth="1"/>
    <col min="15349" max="15349" width="8.625" style="178" customWidth="1"/>
    <col min="15350" max="15352" width="8.25" style="178" customWidth="1"/>
    <col min="15353" max="15353" width="9.75" style="178" customWidth="1"/>
    <col min="15354" max="15598" width="8.75" style="178"/>
    <col min="15599" max="15599" width="1" style="178" customWidth="1"/>
    <col min="15600" max="15600" width="1.625" style="178" customWidth="1"/>
    <col min="15601" max="15601" width="2.125" style="178" customWidth="1"/>
    <col min="15602" max="15602" width="38.125" style="178" customWidth="1"/>
    <col min="15603" max="15603" width="9.25" style="178" bestFit="1" customWidth="1"/>
    <col min="15604" max="15604" width="9.25" style="178" customWidth="1"/>
    <col min="15605" max="15605" width="8.625" style="178" customWidth="1"/>
    <col min="15606" max="15608" width="8.25" style="178" customWidth="1"/>
    <col min="15609" max="15609" width="9.75" style="178" customWidth="1"/>
    <col min="15610" max="15854" width="8.75" style="178"/>
    <col min="15855" max="15855" width="1" style="178" customWidth="1"/>
    <col min="15856" max="15856" width="1.625" style="178" customWidth="1"/>
    <col min="15857" max="15857" width="2.125" style="178" customWidth="1"/>
    <col min="15858" max="15858" width="38.125" style="178" customWidth="1"/>
    <col min="15859" max="15859" width="9.25" style="178" bestFit="1" customWidth="1"/>
    <col min="15860" max="15860" width="9.25" style="178" customWidth="1"/>
    <col min="15861" max="15861" width="8.625" style="178" customWidth="1"/>
    <col min="15862" max="15864" width="8.25" style="178" customWidth="1"/>
    <col min="15865" max="15865" width="9.75" style="178" customWidth="1"/>
    <col min="15866" max="16110" width="8.75" style="178"/>
    <col min="16111" max="16111" width="1" style="178" customWidth="1"/>
    <col min="16112" max="16112" width="1.625" style="178" customWidth="1"/>
    <col min="16113" max="16113" width="2.125" style="178" customWidth="1"/>
    <col min="16114" max="16114" width="38.125" style="178" customWidth="1"/>
    <col min="16115" max="16115" width="9.25" style="178" bestFit="1" customWidth="1"/>
    <col min="16116" max="16116" width="9.25" style="178" customWidth="1"/>
    <col min="16117" max="16117" width="8.625" style="178" customWidth="1"/>
    <col min="16118" max="16120" width="8.25" style="178" customWidth="1"/>
    <col min="16121" max="16121" width="9.75" style="178" customWidth="1"/>
    <col min="16122" max="16366" width="8.75" style="178"/>
    <col min="16367" max="16374" width="8.125" style="178" customWidth="1"/>
    <col min="16375" max="16375" width="8.75" style="178"/>
    <col min="16376" max="16384" width="8.125" style="178" customWidth="1"/>
  </cols>
  <sheetData>
    <row r="1" spans="2:15" s="18" customFormat="1" ht="15.75" customHeight="1" x14ac:dyDescent="0.2">
      <c r="B1" s="142" t="str" cm="1">
        <f t="array" aca="1" ref="B1" ca="1">CONCATENATE(MID(CELL("filename",A1),FIND("]",CELL("filename",A1))+1,255), " - Changes in OBEGALx since the Budget Update")</f>
        <v>Table 2.2 - Changes in OBEGALx since the Budget Update</v>
      </c>
      <c r="C1" s="361"/>
      <c r="D1" s="361"/>
      <c r="E1" s="361"/>
      <c r="F1" s="361"/>
      <c r="G1" s="361"/>
      <c r="H1" s="361"/>
      <c r="I1" s="17"/>
    </row>
    <row r="2" spans="2:15" s="18" customFormat="1" ht="15.75" customHeight="1" x14ac:dyDescent="0.2">
      <c r="B2" s="143" t="s">
        <v>458</v>
      </c>
      <c r="C2" s="365"/>
      <c r="D2" s="361"/>
      <c r="E2" s="361"/>
      <c r="F2" s="361"/>
      <c r="G2" s="361"/>
      <c r="H2" s="361"/>
      <c r="I2" s="17"/>
    </row>
    <row r="3" spans="2:15" ht="15.75" customHeight="1" x14ac:dyDescent="0.2">
      <c r="I3" s="17"/>
      <c r="J3" s="17"/>
      <c r="K3" s="18"/>
    </row>
    <row r="4" spans="2:15" ht="15.75" customHeight="1" x14ac:dyDescent="0.2">
      <c r="B4" s="179" t="s">
        <v>11</v>
      </c>
      <c r="C4" s="179"/>
      <c r="D4" s="180">
        <v>2027</v>
      </c>
      <c r="E4" s="180">
        <v>2028</v>
      </c>
      <c r="F4" s="180">
        <v>2029</v>
      </c>
      <c r="G4" s="180">
        <v>2030</v>
      </c>
      <c r="H4" s="181" t="s">
        <v>367</v>
      </c>
      <c r="I4" s="17"/>
      <c r="J4" s="17"/>
      <c r="K4" s="63"/>
      <c r="L4" s="63"/>
      <c r="M4" s="63"/>
    </row>
    <row r="5" spans="2:15" ht="15.75" customHeight="1" x14ac:dyDescent="0.2">
      <c r="B5" s="182" t="s">
        <v>188</v>
      </c>
      <c r="C5" s="182"/>
      <c r="D5" s="183" t="s">
        <v>216</v>
      </c>
      <c r="E5" s="183" t="s">
        <v>216</v>
      </c>
      <c r="F5" s="183" t="s">
        <v>216</v>
      </c>
      <c r="G5" s="183" t="s">
        <v>216</v>
      </c>
      <c r="H5" s="184" t="s">
        <v>476</v>
      </c>
      <c r="I5" s="17"/>
      <c r="J5" s="17"/>
      <c r="K5" s="63"/>
      <c r="L5" s="63"/>
      <c r="M5" s="63"/>
    </row>
    <row r="6" spans="2:15" ht="3" customHeight="1" x14ac:dyDescent="0.2">
      <c r="B6" s="179"/>
      <c r="C6" s="179"/>
      <c r="D6" s="185"/>
      <c r="E6" s="185"/>
      <c r="F6" s="185"/>
      <c r="G6" s="185"/>
      <c r="H6" s="186"/>
      <c r="I6" s="17"/>
      <c r="J6" s="17"/>
      <c r="K6" s="63"/>
      <c r="L6" s="63"/>
      <c r="M6" s="63"/>
    </row>
    <row r="7" spans="2:15" x14ac:dyDescent="0.3">
      <c r="B7" s="554" t="s">
        <v>369</v>
      </c>
      <c r="C7" s="554"/>
      <c r="D7" s="187">
        <v>-11.4</v>
      </c>
      <c r="E7" s="187">
        <v>-4.3</v>
      </c>
      <c r="F7" s="187">
        <v>2.6</v>
      </c>
      <c r="G7" s="187">
        <v>6.1</v>
      </c>
      <c r="H7" s="188"/>
      <c r="I7" s="189"/>
      <c r="J7" s="17"/>
      <c r="K7" s="63"/>
      <c r="L7" s="63"/>
      <c r="M7" s="63"/>
    </row>
    <row r="8" spans="2:15" ht="13.5" customHeight="1" x14ac:dyDescent="0.2">
      <c r="B8" s="190" t="s">
        <v>370</v>
      </c>
      <c r="D8" s="191">
        <v>4.5</v>
      </c>
      <c r="E8" s="191">
        <v>2.9</v>
      </c>
      <c r="F8" s="191">
        <v>2</v>
      </c>
      <c r="G8" s="191">
        <v>2</v>
      </c>
      <c r="H8" s="188">
        <v>11.4</v>
      </c>
      <c r="I8" s="192"/>
      <c r="J8" s="17"/>
      <c r="K8" s="63"/>
      <c r="L8" s="63"/>
      <c r="M8" s="63"/>
    </row>
    <row r="9" spans="2:15" ht="13.5" customHeight="1" x14ac:dyDescent="0.2">
      <c r="B9" s="178" t="s">
        <v>371</v>
      </c>
      <c r="D9" s="191">
        <v>-0.3</v>
      </c>
      <c r="E9" s="191">
        <v>-0.6</v>
      </c>
      <c r="F9" s="191">
        <v>-0.4</v>
      </c>
      <c r="G9" s="191">
        <v>-0.1</v>
      </c>
      <c r="H9" s="188">
        <v>-1.4</v>
      </c>
      <c r="I9" s="192"/>
      <c r="J9" s="17"/>
      <c r="K9" s="63"/>
      <c r="L9" s="63"/>
      <c r="M9" s="63"/>
    </row>
    <row r="10" spans="2:15" ht="13.5" customHeight="1" x14ac:dyDescent="0.2">
      <c r="B10" s="178" t="s">
        <v>372</v>
      </c>
      <c r="D10" s="191">
        <v>0.5</v>
      </c>
      <c r="E10" s="191">
        <v>0</v>
      </c>
      <c r="F10" s="191">
        <v>-0.5</v>
      </c>
      <c r="G10" s="191">
        <v>-0.5</v>
      </c>
      <c r="H10" s="188">
        <v>-0.5</v>
      </c>
      <c r="I10" s="192"/>
      <c r="J10" s="17"/>
      <c r="K10" s="63"/>
      <c r="L10" s="63"/>
      <c r="M10" s="63"/>
    </row>
    <row r="11" spans="2:15" ht="13.5" customHeight="1" x14ac:dyDescent="0.3">
      <c r="B11" s="190" t="s">
        <v>373</v>
      </c>
      <c r="C11" s="190"/>
      <c r="D11" s="191">
        <v>0.2</v>
      </c>
      <c r="E11" s="191">
        <v>0.4</v>
      </c>
      <c r="F11" s="191">
        <v>0.5</v>
      </c>
      <c r="G11" s="191">
        <v>0.6</v>
      </c>
      <c r="H11" s="188">
        <v>1.7000000000000002</v>
      </c>
      <c r="I11" s="189"/>
      <c r="J11" s="17"/>
      <c r="K11" s="63"/>
      <c r="L11" s="63"/>
      <c r="M11" s="63"/>
    </row>
    <row r="12" spans="2:15" ht="13.5" customHeight="1" x14ac:dyDescent="0.2">
      <c r="B12" s="193" t="s">
        <v>374</v>
      </c>
      <c r="C12" s="194"/>
      <c r="D12" s="191">
        <v>-0.3</v>
      </c>
      <c r="E12" s="191">
        <v>0.8</v>
      </c>
      <c r="F12" s="191">
        <v>-0.2</v>
      </c>
      <c r="G12" s="191">
        <v>0</v>
      </c>
      <c r="H12" s="188">
        <v>0.3</v>
      </c>
      <c r="I12" s="17"/>
      <c r="J12" s="17"/>
      <c r="K12" s="63"/>
      <c r="L12" s="63"/>
      <c r="M12" s="63"/>
    </row>
    <row r="13" spans="2:15" ht="15.75" customHeight="1" x14ac:dyDescent="0.2">
      <c r="B13" s="502" t="s">
        <v>375</v>
      </c>
      <c r="C13" s="502"/>
      <c r="D13" s="503">
        <v>4.6000000000000005</v>
      </c>
      <c r="E13" s="503">
        <v>3.5</v>
      </c>
      <c r="F13" s="503">
        <v>1.4000000000000001</v>
      </c>
      <c r="G13" s="503">
        <v>2</v>
      </c>
      <c r="H13" s="504">
        <v>11.5</v>
      </c>
      <c r="I13" s="195"/>
      <c r="J13" s="17"/>
      <c r="K13" s="63"/>
      <c r="L13" s="63"/>
      <c r="M13" s="63"/>
    </row>
    <row r="14" spans="2:15" ht="18" customHeight="1" x14ac:dyDescent="0.2">
      <c r="B14" s="554" t="s">
        <v>376</v>
      </c>
      <c r="C14" s="554"/>
      <c r="D14" s="187">
        <v>-6.8</v>
      </c>
      <c r="E14" s="187">
        <v>-0.8</v>
      </c>
      <c r="F14" s="187">
        <v>4</v>
      </c>
      <c r="G14" s="187">
        <v>8.1</v>
      </c>
      <c r="H14" s="196"/>
      <c r="I14" s="17"/>
      <c r="J14" s="17"/>
      <c r="K14" s="63"/>
      <c r="L14" s="63"/>
      <c r="M14" s="63"/>
    </row>
    <row r="15" spans="2:15" ht="3" customHeight="1" x14ac:dyDescent="0.2">
      <c r="B15" s="197"/>
      <c r="C15" s="197"/>
      <c r="D15" s="198"/>
      <c r="E15" s="198"/>
      <c r="F15" s="198"/>
      <c r="G15" s="198"/>
      <c r="H15" s="199"/>
      <c r="I15" s="17"/>
      <c r="J15" s="17"/>
      <c r="K15" s="63"/>
      <c r="L15" s="63"/>
      <c r="M15" s="63"/>
    </row>
    <row r="16" spans="2:15" ht="15.75" customHeight="1" x14ac:dyDescent="0.2">
      <c r="B16" s="200" t="s">
        <v>48</v>
      </c>
      <c r="D16" s="201"/>
      <c r="E16" s="201"/>
      <c r="F16" s="201"/>
      <c r="G16" s="201"/>
      <c r="H16" s="201"/>
      <c r="I16" s="17"/>
      <c r="J16" s="17"/>
      <c r="K16" s="63"/>
      <c r="L16" s="63"/>
      <c r="M16" s="63"/>
      <c r="N16" s="17"/>
      <c r="O16" s="17"/>
    </row>
    <row r="17" spans="4:14" ht="15.75" customHeight="1" x14ac:dyDescent="0.2">
      <c r="D17" s="202"/>
      <c r="E17" s="202"/>
      <c r="F17" s="202"/>
      <c r="G17" s="202"/>
      <c r="H17" s="202"/>
      <c r="K17" s="63"/>
      <c r="L17" s="63"/>
      <c r="M17" s="63"/>
    </row>
    <row r="18" spans="4:14" ht="15.75" customHeight="1" x14ac:dyDescent="0.2">
      <c r="D18" s="202"/>
      <c r="E18" s="202"/>
      <c r="K18" s="63"/>
      <c r="L18" s="63"/>
      <c r="M18" s="63"/>
    </row>
    <row r="19" spans="4:14" ht="15.75" customHeight="1" x14ac:dyDescent="0.2">
      <c r="K19" s="63"/>
      <c r="L19" s="63"/>
      <c r="M19" s="63"/>
    </row>
    <row r="20" spans="4:14" ht="15.6" customHeight="1" x14ac:dyDescent="0.2">
      <c r="E20" s="203"/>
      <c r="K20" s="63"/>
      <c r="L20" s="63"/>
      <c r="M20" s="63"/>
    </row>
    <row r="21" spans="4:14" ht="15.75" customHeight="1" x14ac:dyDescent="0.2">
      <c r="E21" s="203"/>
      <c r="K21" s="63"/>
      <c r="L21" s="63"/>
      <c r="M21" s="63"/>
    </row>
    <row r="22" spans="4:14" ht="15.75" customHeight="1" x14ac:dyDescent="0.2">
      <c r="E22" s="203"/>
      <c r="K22" s="63"/>
      <c r="L22" s="63"/>
      <c r="M22" s="63"/>
      <c r="N22" s="63"/>
    </row>
    <row r="23" spans="4:14" ht="15.75" customHeight="1" x14ac:dyDescent="0.2">
      <c r="E23" s="203"/>
      <c r="K23" s="63"/>
      <c r="L23" s="63"/>
      <c r="M23" s="63"/>
      <c r="N23" s="63"/>
    </row>
    <row r="24" spans="4:14" ht="15.75" customHeight="1" x14ac:dyDescent="0.2">
      <c r="K24" s="63"/>
      <c r="L24" s="63"/>
      <c r="M24" s="63"/>
      <c r="N24" s="63"/>
    </row>
    <row r="25" spans="4:14" ht="15.75" customHeight="1" x14ac:dyDescent="0.2">
      <c r="K25" s="63"/>
      <c r="L25" s="63"/>
      <c r="M25" s="63"/>
      <c r="N25" s="63"/>
    </row>
    <row r="26" spans="4:14" ht="15.75" customHeight="1" x14ac:dyDescent="0.2">
      <c r="K26" s="63"/>
      <c r="L26" s="63"/>
      <c r="M26" s="63"/>
      <c r="N26" s="63"/>
    </row>
    <row r="27" spans="4:14" ht="15.75" customHeight="1" x14ac:dyDescent="0.2">
      <c r="K27" s="63"/>
      <c r="L27" s="63"/>
      <c r="M27" s="63"/>
      <c r="N27" s="63"/>
    </row>
    <row r="28" spans="4:14" ht="15.75" customHeight="1" x14ac:dyDescent="0.2">
      <c r="K28" s="63"/>
      <c r="L28" s="63"/>
      <c r="M28" s="63"/>
      <c r="N28" s="63"/>
    </row>
    <row r="29" spans="4:14" ht="15.75" customHeight="1" x14ac:dyDescent="0.2">
      <c r="K29" s="63"/>
      <c r="L29" s="63"/>
      <c r="M29" s="63"/>
      <c r="N29" s="63"/>
    </row>
    <row r="30" spans="4:14" ht="33.75" customHeight="1" x14ac:dyDescent="0.2">
      <c r="K30" s="63"/>
      <c r="L30" s="63"/>
      <c r="M30" s="63"/>
      <c r="N30" s="63"/>
    </row>
    <row r="31" spans="4:14" ht="15.75" customHeight="1" x14ac:dyDescent="0.2">
      <c r="K31" s="63"/>
      <c r="L31" s="63"/>
      <c r="M31" s="63"/>
      <c r="N31" s="63"/>
    </row>
    <row r="32" spans="4:14" ht="15.75" customHeight="1" x14ac:dyDescent="0.2">
      <c r="K32" s="63"/>
      <c r="L32" s="63"/>
      <c r="M32" s="63"/>
      <c r="N32" s="63"/>
    </row>
    <row r="33" spans="11:14" ht="15.75" customHeight="1" x14ac:dyDescent="0.2">
      <c r="K33" s="63"/>
      <c r="L33" s="63"/>
      <c r="M33" s="63"/>
      <c r="N33" s="63"/>
    </row>
    <row r="34" spans="11:14" ht="15.75" customHeight="1" x14ac:dyDescent="0.2">
      <c r="K34" s="18"/>
    </row>
    <row r="35" spans="11:14" ht="15.75" customHeight="1" x14ac:dyDescent="0.2">
      <c r="K35" s="18"/>
    </row>
    <row r="36" spans="11:14" ht="15.75" customHeight="1" x14ac:dyDescent="0.2">
      <c r="K36" s="18"/>
    </row>
    <row r="37" spans="11:14" ht="15.75" customHeight="1" x14ac:dyDescent="0.2">
      <c r="K37" s="18"/>
    </row>
    <row r="38" spans="11:14" ht="15.75" customHeight="1" x14ac:dyDescent="0.2">
      <c r="K38" s="18"/>
    </row>
  </sheetData>
  <mergeCells count="2">
    <mergeCell ref="B7:C7"/>
    <mergeCell ref="B14:C14"/>
  </mergeCells>
  <pageMargins left="0.70866141732283472" right="0.70866141732283472" top="0.74803149606299213" bottom="0.74803149606299213" header="0.31496062992125984" footer="0.31496062992125984"/>
  <pageSetup paperSize="9" scale="43"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128B3-995C-4F7A-B86C-FDACF001F19E}">
  <sheetPr>
    <tabColor theme="5" tint="0.79998168889431442"/>
    <pageSetUpPr fitToPage="1"/>
  </sheetPr>
  <dimension ref="B1:T30"/>
  <sheetViews>
    <sheetView workbookViewId="0">
      <selection activeCell="G32" sqref="G32"/>
    </sheetView>
  </sheetViews>
  <sheetFormatPr defaultColWidth="8.125" defaultRowHeight="14.25" x14ac:dyDescent="0.2"/>
  <cols>
    <col min="1" max="1" width="4.625" style="145" customWidth="1"/>
    <col min="2" max="2" width="32.25" style="145" customWidth="1"/>
    <col min="3" max="8" width="8.125" style="145" customWidth="1"/>
    <col min="9" max="9" width="5.25" style="145" customWidth="1"/>
    <col min="10" max="10" width="8.125" style="145" customWidth="1"/>
    <col min="11" max="11" width="24" style="145" customWidth="1"/>
    <col min="12" max="12" width="15.625" style="145" customWidth="1"/>
    <col min="13" max="16384" width="8.125" style="145"/>
  </cols>
  <sheetData>
    <row r="1" spans="2:20" s="18" customFormat="1" ht="15.75" customHeight="1" x14ac:dyDescent="0.25">
      <c r="B1" s="360" t="str" cm="1">
        <f t="array" aca="1" ref="B1" ca="1">CONCATENATE(MID(CELL("filename",A1),FIND("]",CELL("filename",A1))+1,255), " - 2025/26 unaudited results compared to previous years")</f>
        <v>Table 2.3 - 2025/26 unaudited results compared to previous years</v>
      </c>
      <c r="C1" s="363"/>
      <c r="D1" s="361"/>
      <c r="E1" s="361"/>
      <c r="F1" s="361"/>
      <c r="G1" s="361"/>
      <c r="H1" s="361"/>
      <c r="I1" s="17"/>
      <c r="L1" s="204"/>
    </row>
    <row r="2" spans="2:20" s="18" customFormat="1" ht="15.75" customHeight="1" x14ac:dyDescent="0.25">
      <c r="B2" s="362" t="s">
        <v>458</v>
      </c>
      <c r="C2" s="363"/>
      <c r="D2" s="361"/>
      <c r="E2" s="361"/>
      <c r="F2" s="361"/>
      <c r="G2" s="361"/>
      <c r="H2" s="361"/>
      <c r="I2" s="17"/>
      <c r="L2" s="205"/>
    </row>
    <row r="3" spans="2:20" s="18" customFormat="1" ht="15.75" customHeight="1" x14ac:dyDescent="0.2">
      <c r="C3" s="19"/>
      <c r="D3" s="17"/>
      <c r="E3" s="17"/>
      <c r="F3" s="17"/>
      <c r="G3" s="17"/>
      <c r="H3" s="17"/>
      <c r="I3" s="17"/>
      <c r="N3" s="145"/>
    </row>
    <row r="4" spans="2:20" ht="15.75" customHeight="1" x14ac:dyDescent="0.2">
      <c r="D4" s="206"/>
      <c r="E4" s="206"/>
      <c r="F4" s="206"/>
      <c r="G4" s="206"/>
      <c r="H4" s="206"/>
      <c r="I4" s="206"/>
      <c r="O4" s="18"/>
      <c r="P4" s="18"/>
      <c r="Q4" s="18"/>
      <c r="R4" s="18"/>
      <c r="S4" s="18"/>
      <c r="T4" s="18"/>
    </row>
    <row r="5" spans="2:20" ht="15.75" customHeight="1" x14ac:dyDescent="0.2">
      <c r="B5" s="207" t="s">
        <v>11</v>
      </c>
      <c r="C5" s="208" t="s">
        <v>15</v>
      </c>
      <c r="D5" s="208" t="s">
        <v>16</v>
      </c>
      <c r="E5" s="208" t="s">
        <v>17</v>
      </c>
      <c r="F5" s="511" t="s">
        <v>18</v>
      </c>
      <c r="G5" s="208" t="s">
        <v>18</v>
      </c>
      <c r="H5" s="511" t="s">
        <v>377</v>
      </c>
      <c r="I5" s="208"/>
      <c r="O5" s="18"/>
      <c r="P5" s="18"/>
      <c r="Q5" s="18"/>
      <c r="R5" s="18"/>
      <c r="S5" s="18"/>
      <c r="T5" s="18"/>
    </row>
    <row r="6" spans="2:20" ht="24" x14ac:dyDescent="0.2">
      <c r="B6" s="209" t="s">
        <v>188</v>
      </c>
      <c r="C6" s="210" t="s">
        <v>214</v>
      </c>
      <c r="D6" s="210" t="s">
        <v>214</v>
      </c>
      <c r="E6" s="210" t="s">
        <v>214</v>
      </c>
      <c r="F6" s="512" t="s">
        <v>215</v>
      </c>
      <c r="G6" s="210" t="s">
        <v>309</v>
      </c>
      <c r="H6" s="512" t="s">
        <v>378</v>
      </c>
      <c r="I6" s="211"/>
      <c r="O6" s="18"/>
      <c r="P6" s="18"/>
      <c r="Q6" s="18"/>
      <c r="R6" s="18"/>
      <c r="S6" s="18"/>
      <c r="T6" s="18"/>
    </row>
    <row r="7" spans="2:20" ht="6" customHeight="1" x14ac:dyDescent="0.2">
      <c r="B7" s="152"/>
      <c r="C7" s="211"/>
      <c r="D7" s="211"/>
      <c r="E7" s="211"/>
      <c r="F7" s="513"/>
      <c r="G7" s="211"/>
      <c r="H7" s="513"/>
      <c r="I7" s="211"/>
      <c r="M7" s="18"/>
      <c r="O7" s="18"/>
      <c r="P7" s="18"/>
      <c r="Q7" s="18"/>
      <c r="R7" s="18"/>
      <c r="S7" s="18"/>
      <c r="T7" s="18"/>
    </row>
    <row r="8" spans="2:20" ht="15.75" customHeight="1" x14ac:dyDescent="0.2">
      <c r="B8" s="212" t="s">
        <v>12</v>
      </c>
      <c r="C8" s="155">
        <v>112.358</v>
      </c>
      <c r="D8" s="155">
        <v>120.566</v>
      </c>
      <c r="E8" s="155">
        <v>121.69799999999999</v>
      </c>
      <c r="F8" s="514">
        <v>125.884</v>
      </c>
      <c r="G8" s="155">
        <v>124.8</v>
      </c>
      <c r="H8" s="514">
        <v>1.0840000000000032</v>
      </c>
      <c r="I8" s="155"/>
      <c r="J8" s="213"/>
      <c r="K8" s="214"/>
      <c r="N8" s="215"/>
      <c r="O8" s="215"/>
      <c r="P8" s="215"/>
      <c r="Q8" s="215"/>
      <c r="R8" s="215"/>
      <c r="S8" s="215"/>
      <c r="T8" s="18"/>
    </row>
    <row r="9" spans="2:20" ht="15.75" customHeight="1" x14ac:dyDescent="0.2">
      <c r="B9" s="212" t="s">
        <v>13</v>
      </c>
      <c r="C9" s="155">
        <v>127.574</v>
      </c>
      <c r="D9" s="155">
        <v>138.99799999999999</v>
      </c>
      <c r="E9" s="155">
        <v>141.67500000000001</v>
      </c>
      <c r="F9" s="514">
        <v>146.21899999999999</v>
      </c>
      <c r="G9" s="155">
        <v>147.19999999999999</v>
      </c>
      <c r="H9" s="514">
        <v>-0.98099999999999454</v>
      </c>
      <c r="I9" s="155"/>
      <c r="J9" s="213"/>
      <c r="K9" s="214"/>
      <c r="N9" s="215"/>
      <c r="O9" s="215"/>
      <c r="P9" s="215"/>
      <c r="Q9" s="215"/>
      <c r="R9" s="215"/>
      <c r="S9" s="215"/>
      <c r="T9" s="18"/>
    </row>
    <row r="10" spans="2:20" ht="15.75" customHeight="1" x14ac:dyDescent="0.2">
      <c r="B10" s="216" t="s">
        <v>29</v>
      </c>
      <c r="C10" s="155">
        <v>-7.1989050000000008</v>
      </c>
      <c r="D10" s="155">
        <v>-8.7729999999999997</v>
      </c>
      <c r="E10" s="155">
        <v>-9.3059999999999992</v>
      </c>
      <c r="F10" s="514">
        <v>-8.641</v>
      </c>
      <c r="G10" s="155">
        <v>-11.9</v>
      </c>
      <c r="H10" s="514">
        <v>3.2590000000000003</v>
      </c>
      <c r="I10" s="155"/>
      <c r="J10" s="213"/>
      <c r="K10" s="214"/>
      <c r="N10" s="215"/>
      <c r="O10" s="215"/>
      <c r="P10" s="215"/>
      <c r="Q10" s="215"/>
      <c r="R10" s="215"/>
      <c r="S10" s="215"/>
      <c r="T10" s="18"/>
    </row>
    <row r="11" spans="2:20" ht="15.75" customHeight="1" x14ac:dyDescent="0.2">
      <c r="B11" s="217" t="s">
        <v>379</v>
      </c>
      <c r="C11" s="155">
        <v>5.3209999999999997</v>
      </c>
      <c r="D11" s="155">
        <v>-8.3650000000000002</v>
      </c>
      <c r="E11" s="155">
        <v>-4.4000000000000004</v>
      </c>
      <c r="F11" s="514">
        <v>1.1359999999999999</v>
      </c>
      <c r="G11" s="155">
        <v>-4.0999999999999996</v>
      </c>
      <c r="H11" s="514">
        <v>5.2359999999999998</v>
      </c>
      <c r="I11" s="155"/>
      <c r="J11" s="213"/>
      <c r="K11" s="214"/>
      <c r="N11" s="215"/>
      <c r="O11" s="215"/>
      <c r="P11" s="215"/>
      <c r="Q11" s="215"/>
      <c r="R11" s="215"/>
      <c r="S11" s="215"/>
      <c r="T11" s="18"/>
    </row>
    <row r="12" spans="2:20" ht="15.75" customHeight="1" x14ac:dyDescent="0.2">
      <c r="B12" s="212" t="s">
        <v>366</v>
      </c>
      <c r="C12" s="155">
        <v>-25.648</v>
      </c>
      <c r="D12" s="155">
        <v>-19.302</v>
      </c>
      <c r="E12" s="155">
        <v>-5.9960000000000004</v>
      </c>
      <c r="F12" s="514">
        <v>-4.8920000000000003</v>
      </c>
      <c r="G12" s="155">
        <v>-9.3000000000000007</v>
      </c>
      <c r="H12" s="514">
        <v>4.4080000000000004</v>
      </c>
      <c r="I12" s="155"/>
      <c r="J12" s="213"/>
      <c r="K12" s="214"/>
      <c r="N12" s="215"/>
      <c r="O12" s="215"/>
      <c r="P12" s="215"/>
      <c r="Q12" s="215"/>
      <c r="R12" s="215"/>
      <c r="S12" s="215"/>
      <c r="T12" s="18"/>
    </row>
    <row r="13" spans="2:20" ht="15.75" customHeight="1" x14ac:dyDescent="0.2">
      <c r="B13" s="212" t="s">
        <v>361</v>
      </c>
      <c r="C13" s="155">
        <v>155.273</v>
      </c>
      <c r="D13" s="155">
        <v>175.464</v>
      </c>
      <c r="E13" s="155">
        <v>182.17099999999999</v>
      </c>
      <c r="F13" s="514">
        <v>186.703</v>
      </c>
      <c r="G13" s="155">
        <v>191.8</v>
      </c>
      <c r="H13" s="514">
        <v>-5.0970000000000084</v>
      </c>
      <c r="I13" s="63"/>
      <c r="J13" s="213"/>
      <c r="K13" s="214"/>
      <c r="N13" s="215"/>
      <c r="O13" s="215"/>
      <c r="P13" s="215"/>
      <c r="Q13" s="215"/>
      <c r="R13" s="215"/>
      <c r="S13" s="215"/>
      <c r="T13" s="18"/>
    </row>
    <row r="14" spans="2:20" ht="15.75" customHeight="1" x14ac:dyDescent="0.2">
      <c r="B14" s="212" t="s">
        <v>362</v>
      </c>
      <c r="C14" s="155">
        <v>183.51400000000001</v>
      </c>
      <c r="D14" s="155">
        <v>181.81800000000001</v>
      </c>
      <c r="E14" s="155">
        <v>179.26</v>
      </c>
      <c r="F14" s="514">
        <v>177.203</v>
      </c>
      <c r="G14" s="155">
        <v>175.5</v>
      </c>
      <c r="H14" s="514">
        <v>1.703000000000003</v>
      </c>
      <c r="I14" s="63"/>
      <c r="J14" s="213"/>
      <c r="K14" s="214"/>
      <c r="N14" s="215"/>
      <c r="O14" s="215"/>
      <c r="P14" s="215"/>
      <c r="Q14" s="215"/>
      <c r="R14" s="215"/>
      <c r="S14" s="215"/>
      <c r="T14" s="18"/>
    </row>
    <row r="15" spans="2:20" ht="2.25" customHeight="1" x14ac:dyDescent="0.2">
      <c r="B15" s="218"/>
      <c r="C15" s="218"/>
      <c r="D15" s="218"/>
      <c r="E15" s="218"/>
      <c r="F15" s="515"/>
      <c r="G15" s="218"/>
      <c r="H15" s="515"/>
      <c r="I15" s="155"/>
      <c r="J15" s="206"/>
      <c r="N15" s="215"/>
      <c r="O15" s="215"/>
      <c r="P15" s="215"/>
      <c r="Q15" s="215"/>
      <c r="R15" s="215"/>
      <c r="S15" s="215"/>
      <c r="T15" s="18"/>
    </row>
    <row r="16" spans="2:20" ht="15.75" customHeight="1" x14ac:dyDescent="0.2">
      <c r="B16" s="219" t="s">
        <v>24</v>
      </c>
      <c r="C16" s="220"/>
      <c r="D16" s="221"/>
      <c r="E16" s="221"/>
      <c r="F16" s="516"/>
      <c r="G16" s="221"/>
      <c r="H16" s="516"/>
      <c r="I16"/>
      <c r="J16" s="206"/>
      <c r="N16" s="215"/>
      <c r="O16" s="215"/>
      <c r="P16" s="215"/>
      <c r="Q16" s="215"/>
      <c r="R16" s="215"/>
      <c r="S16" s="215"/>
      <c r="T16" s="18"/>
    </row>
    <row r="17" spans="2:20" ht="15.75" customHeight="1" x14ac:dyDescent="0.2">
      <c r="B17" s="222" t="s">
        <v>364</v>
      </c>
      <c r="C17" s="156">
        <v>28.000000000000004</v>
      </c>
      <c r="D17" s="156">
        <v>28.599999999999998</v>
      </c>
      <c r="E17" s="156">
        <v>28.000000000000004</v>
      </c>
      <c r="F17" s="517">
        <v>27.6</v>
      </c>
      <c r="G17" s="156">
        <v>27.6</v>
      </c>
      <c r="H17" s="517"/>
      <c r="J17" s="206"/>
      <c r="N17" s="215"/>
      <c r="O17" s="215"/>
      <c r="P17" s="215"/>
      <c r="Q17" s="215"/>
      <c r="R17" s="215"/>
      <c r="S17" s="215"/>
      <c r="T17" s="18"/>
    </row>
    <row r="18" spans="2:20" ht="15.75" customHeight="1" x14ac:dyDescent="0.2">
      <c r="B18" s="212" t="s">
        <v>13</v>
      </c>
      <c r="C18" s="156">
        <v>31.7</v>
      </c>
      <c r="D18" s="156">
        <v>33</v>
      </c>
      <c r="E18" s="156">
        <v>32.6</v>
      </c>
      <c r="F18" s="517">
        <v>32.1</v>
      </c>
      <c r="G18" s="156">
        <v>32.6</v>
      </c>
      <c r="H18" s="517"/>
      <c r="I18" s="155"/>
      <c r="J18" s="206"/>
      <c r="N18" s="215"/>
      <c r="O18" s="215"/>
      <c r="P18" s="215"/>
      <c r="Q18" s="215"/>
      <c r="R18" s="215"/>
      <c r="S18" s="215"/>
      <c r="T18" s="18"/>
    </row>
    <row r="19" spans="2:20" ht="15.75" customHeight="1" x14ac:dyDescent="0.2">
      <c r="B19" s="212" t="s">
        <v>29</v>
      </c>
      <c r="C19" s="156">
        <v>-1.7999999999999998</v>
      </c>
      <c r="D19" s="156">
        <v>-2.1</v>
      </c>
      <c r="E19" s="156">
        <v>-2.1</v>
      </c>
      <c r="F19" s="517">
        <v>-1.9</v>
      </c>
      <c r="G19" s="156">
        <v>-2.6</v>
      </c>
      <c r="H19" s="517"/>
      <c r="I19" s="155"/>
      <c r="J19" s="206"/>
      <c r="N19" s="215"/>
      <c r="O19" s="215"/>
      <c r="P19" s="215"/>
      <c r="Q19" s="215"/>
      <c r="R19" s="215"/>
      <c r="S19" s="215"/>
      <c r="T19" s="18"/>
    </row>
    <row r="20" spans="2:20" ht="15.75" customHeight="1" x14ac:dyDescent="0.2">
      <c r="B20" s="223" t="s">
        <v>379</v>
      </c>
      <c r="C20" s="156">
        <v>1.3</v>
      </c>
      <c r="D20" s="156">
        <v>-2</v>
      </c>
      <c r="E20" s="156">
        <v>-1</v>
      </c>
      <c r="F20" s="517">
        <v>0.2</v>
      </c>
      <c r="G20" s="156">
        <v>-0.9</v>
      </c>
      <c r="H20" s="517"/>
      <c r="I20" s="155"/>
      <c r="J20" s="206"/>
      <c r="N20" s="215"/>
      <c r="O20" s="215"/>
      <c r="P20" s="215"/>
      <c r="Q20" s="215"/>
      <c r="R20" s="215"/>
      <c r="S20" s="215"/>
      <c r="T20" s="18"/>
    </row>
    <row r="21" spans="2:20" ht="15.75" customHeight="1" x14ac:dyDescent="0.2">
      <c r="B21" s="222" t="s">
        <v>366</v>
      </c>
      <c r="C21" s="156">
        <v>-6.4</v>
      </c>
      <c r="D21" s="156">
        <v>-4.5999999999999996</v>
      </c>
      <c r="E21" s="156">
        <v>-1.4000000000000001</v>
      </c>
      <c r="F21" s="517">
        <v>-1.0999999999999999</v>
      </c>
      <c r="G21" s="156">
        <v>-2.1</v>
      </c>
      <c r="H21" s="517"/>
      <c r="I21" s="155"/>
      <c r="J21" s="206"/>
      <c r="N21" s="215"/>
      <c r="O21" s="215"/>
      <c r="P21" s="215"/>
      <c r="Q21" s="215"/>
      <c r="R21" s="215"/>
      <c r="S21" s="215"/>
      <c r="T21" s="18"/>
    </row>
    <row r="22" spans="2:20" ht="16.5" customHeight="1" x14ac:dyDescent="0.2">
      <c r="B22" s="212" t="s">
        <v>361</v>
      </c>
      <c r="C22" s="156">
        <v>38.6</v>
      </c>
      <c r="D22" s="156">
        <v>41.699999999999996</v>
      </c>
      <c r="E22" s="156">
        <v>41.9</v>
      </c>
      <c r="F22" s="517">
        <v>41</v>
      </c>
      <c r="G22" s="156">
        <v>42.4</v>
      </c>
      <c r="H22" s="517"/>
      <c r="I22" s="155"/>
      <c r="J22" s="206"/>
      <c r="K22" s="224"/>
      <c r="N22" s="215"/>
      <c r="O22" s="215"/>
      <c r="P22" s="215"/>
      <c r="Q22" s="215"/>
      <c r="R22" s="215"/>
      <c r="S22" s="215"/>
      <c r="T22" s="18"/>
    </row>
    <row r="23" spans="2:20" ht="15.75" customHeight="1" x14ac:dyDescent="0.2">
      <c r="B23" s="212" t="s">
        <v>362</v>
      </c>
      <c r="C23" s="156">
        <v>45.7</v>
      </c>
      <c r="D23" s="156">
        <v>43.2</v>
      </c>
      <c r="E23" s="156">
        <v>41.199999999999996</v>
      </c>
      <c r="F23" s="517">
        <v>38.9</v>
      </c>
      <c r="G23" s="156">
        <v>38.799999999999997</v>
      </c>
      <c r="H23" s="517"/>
      <c r="I23" s="155"/>
      <c r="J23" s="206"/>
      <c r="N23" s="215"/>
      <c r="O23" s="215"/>
      <c r="P23" s="215"/>
      <c r="Q23" s="215"/>
      <c r="R23" s="215"/>
      <c r="S23" s="215"/>
      <c r="T23" s="18"/>
    </row>
    <row r="24" spans="2:20" ht="3" customHeight="1" x14ac:dyDescent="0.2">
      <c r="B24" s="225"/>
      <c r="C24" s="225"/>
      <c r="D24" s="225"/>
      <c r="E24" s="225"/>
      <c r="F24" s="518"/>
      <c r="G24" s="225"/>
      <c r="H24" s="518"/>
      <c r="I24" s="155"/>
      <c r="J24" s="224"/>
      <c r="N24" s="215"/>
      <c r="O24" s="215"/>
      <c r="P24" s="215"/>
      <c r="Q24" s="215"/>
      <c r="R24" s="215"/>
      <c r="S24" s="215"/>
      <c r="T24" s="18"/>
    </row>
    <row r="25" spans="2:20" ht="15.75" customHeight="1" x14ac:dyDescent="0.2">
      <c r="I25" s="155"/>
      <c r="J25" s="224"/>
      <c r="N25" s="215"/>
      <c r="O25" s="215"/>
      <c r="P25" s="215"/>
      <c r="Q25" s="215"/>
      <c r="R25" s="215"/>
      <c r="S25" s="215"/>
      <c r="T25" s="18"/>
    </row>
    <row r="26" spans="2:20" ht="12" customHeight="1" x14ac:dyDescent="0.2">
      <c r="B26" s="226"/>
      <c r="C26" s="227"/>
      <c r="D26" s="226"/>
      <c r="E26" s="226"/>
      <c r="F26" s="226"/>
      <c r="G26" s="226"/>
      <c r="H26" s="226"/>
      <c r="I26" s="226"/>
      <c r="J26" s="224"/>
      <c r="Q26" s="18"/>
      <c r="R26" s="18"/>
      <c r="S26" s="18"/>
      <c r="T26" s="18"/>
    </row>
    <row r="27" spans="2:20" ht="12" customHeight="1" x14ac:dyDescent="0.2">
      <c r="B27" s="226"/>
      <c r="C27" s="228"/>
      <c r="D27" s="226"/>
      <c r="E27" s="226"/>
      <c r="F27" s="226"/>
      <c r="G27" s="226"/>
      <c r="H27" s="226"/>
      <c r="I27" s="226"/>
      <c r="J27" s="224"/>
      <c r="O27" s="18"/>
      <c r="P27" s="18"/>
      <c r="Q27" s="18"/>
      <c r="R27" s="18"/>
      <c r="S27" s="18"/>
      <c r="T27" s="18"/>
    </row>
    <row r="28" spans="2:20" ht="12" customHeight="1" x14ac:dyDescent="0.2">
      <c r="B28" s="226"/>
      <c r="C28" s="227"/>
      <c r="D28" s="226"/>
      <c r="E28" s="226"/>
      <c r="F28" s="226"/>
      <c r="G28" s="226"/>
      <c r="H28" s="226"/>
      <c r="I28" s="226"/>
      <c r="J28" s="224"/>
      <c r="O28" s="18"/>
      <c r="P28" s="18"/>
      <c r="Q28" s="18"/>
      <c r="R28" s="18"/>
      <c r="S28" s="18"/>
      <c r="T28" s="18"/>
    </row>
    <row r="29" spans="2:20" x14ac:dyDescent="0.2">
      <c r="B29" s="226"/>
      <c r="C29" s="227"/>
      <c r="E29" s="226"/>
      <c r="F29" s="226"/>
      <c r="G29" s="226"/>
      <c r="H29" s="226"/>
      <c r="I29" s="226"/>
    </row>
    <row r="30" spans="2:20" x14ac:dyDescent="0.2">
      <c r="C30" s="229"/>
    </row>
  </sheetData>
  <pageMargins left="0.70866141732283472" right="0.70866141732283472" top="0.74803149606299213" bottom="0.74803149606299213" header="0.31496062992125984" footer="0.31496062992125984"/>
  <pageSetup paperSize="9" scale="4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4DE2F-4CF9-45BE-A3F6-E5A465FE26CD}">
  <sheetPr>
    <tabColor theme="5" tint="0.79998168889431442"/>
    <pageSetUpPr fitToPage="1"/>
  </sheetPr>
  <dimension ref="B1:N43"/>
  <sheetViews>
    <sheetView workbookViewId="0">
      <selection activeCell="M25" sqref="M25"/>
    </sheetView>
  </sheetViews>
  <sheetFormatPr defaultRowHeight="15.75" customHeight="1" x14ac:dyDescent="0.2"/>
  <cols>
    <col min="1" max="1" width="4.625" style="178" customWidth="1"/>
    <col min="2" max="2" width="2.125" style="178" customWidth="1"/>
    <col min="3" max="3" width="35.125" style="178" customWidth="1"/>
    <col min="4" max="10" width="8.125" style="178" customWidth="1"/>
    <col min="11" max="237" width="8.75" style="178"/>
    <col min="238" max="238" width="1" style="178" customWidth="1"/>
    <col min="239" max="239" width="1.625" style="178" customWidth="1"/>
    <col min="240" max="240" width="2.125" style="178" customWidth="1"/>
    <col min="241" max="241" width="38.125" style="178" customWidth="1"/>
    <col min="242" max="242" width="9.25" style="178" bestFit="1" customWidth="1"/>
    <col min="243" max="243" width="9.25" style="178" customWidth="1"/>
    <col min="244" max="244" width="8.625" style="178" customWidth="1"/>
    <col min="245" max="247" width="8.25" style="178" customWidth="1"/>
    <col min="248" max="248" width="9.75" style="178" customWidth="1"/>
    <col min="249" max="493" width="8.75" style="178"/>
    <col min="494" max="494" width="1" style="178" customWidth="1"/>
    <col min="495" max="495" width="1.625" style="178" customWidth="1"/>
    <col min="496" max="496" width="2.125" style="178" customWidth="1"/>
    <col min="497" max="497" width="38.125" style="178" customWidth="1"/>
    <col min="498" max="498" width="9.25" style="178" bestFit="1" customWidth="1"/>
    <col min="499" max="499" width="9.25" style="178" customWidth="1"/>
    <col min="500" max="500" width="8.625" style="178" customWidth="1"/>
    <col min="501" max="503" width="8.25" style="178" customWidth="1"/>
    <col min="504" max="504" width="9.75" style="178" customWidth="1"/>
    <col min="505" max="749" width="8.75" style="178"/>
    <col min="750" max="750" width="1" style="178" customWidth="1"/>
    <col min="751" max="751" width="1.625" style="178" customWidth="1"/>
    <col min="752" max="752" width="2.125" style="178" customWidth="1"/>
    <col min="753" max="753" width="38.125" style="178" customWidth="1"/>
    <col min="754" max="754" width="9.25" style="178" bestFit="1" customWidth="1"/>
    <col min="755" max="755" width="9.25" style="178" customWidth="1"/>
    <col min="756" max="756" width="8.625" style="178" customWidth="1"/>
    <col min="757" max="759" width="8.25" style="178" customWidth="1"/>
    <col min="760" max="760" width="9.75" style="178" customWidth="1"/>
    <col min="761" max="1005" width="8.75" style="178"/>
    <col min="1006" max="1006" width="1" style="178" customWidth="1"/>
    <col min="1007" max="1007" width="1.625" style="178" customWidth="1"/>
    <col min="1008" max="1008" width="2.125" style="178" customWidth="1"/>
    <col min="1009" max="1009" width="38.125" style="178" customWidth="1"/>
    <col min="1010" max="1010" width="9.25" style="178" bestFit="1" customWidth="1"/>
    <col min="1011" max="1011" width="9.25" style="178" customWidth="1"/>
    <col min="1012" max="1012" width="8.625" style="178" customWidth="1"/>
    <col min="1013" max="1015" width="8.25" style="178" customWidth="1"/>
    <col min="1016" max="1016" width="9.75" style="178" customWidth="1"/>
    <col min="1017" max="1261" width="8.75" style="178"/>
    <col min="1262" max="1262" width="1" style="178" customWidth="1"/>
    <col min="1263" max="1263" width="1.625" style="178" customWidth="1"/>
    <col min="1264" max="1264" width="2.125" style="178" customWidth="1"/>
    <col min="1265" max="1265" width="38.125" style="178" customWidth="1"/>
    <col min="1266" max="1266" width="9.25" style="178" bestFit="1" customWidth="1"/>
    <col min="1267" max="1267" width="9.25" style="178" customWidth="1"/>
    <col min="1268" max="1268" width="8.625" style="178" customWidth="1"/>
    <col min="1269" max="1271" width="8.25" style="178" customWidth="1"/>
    <col min="1272" max="1272" width="9.75" style="178" customWidth="1"/>
    <col min="1273" max="1517" width="8.75" style="178"/>
    <col min="1518" max="1518" width="1" style="178" customWidth="1"/>
    <col min="1519" max="1519" width="1.625" style="178" customWidth="1"/>
    <col min="1520" max="1520" width="2.125" style="178" customWidth="1"/>
    <col min="1521" max="1521" width="38.125" style="178" customWidth="1"/>
    <col min="1522" max="1522" width="9.25" style="178" bestFit="1" customWidth="1"/>
    <col min="1523" max="1523" width="9.25" style="178" customWidth="1"/>
    <col min="1524" max="1524" width="8.625" style="178" customWidth="1"/>
    <col min="1525" max="1527" width="8.25" style="178" customWidth="1"/>
    <col min="1528" max="1528" width="9.75" style="178" customWidth="1"/>
    <col min="1529" max="1773" width="8.75" style="178"/>
    <col min="1774" max="1774" width="1" style="178" customWidth="1"/>
    <col min="1775" max="1775" width="1.625" style="178" customWidth="1"/>
    <col min="1776" max="1776" width="2.125" style="178" customWidth="1"/>
    <col min="1777" max="1777" width="38.125" style="178" customWidth="1"/>
    <col min="1778" max="1778" width="9.25" style="178" bestFit="1" customWidth="1"/>
    <col min="1779" max="1779" width="9.25" style="178" customWidth="1"/>
    <col min="1780" max="1780" width="8.625" style="178" customWidth="1"/>
    <col min="1781" max="1783" width="8.25" style="178" customWidth="1"/>
    <col min="1784" max="1784" width="9.75" style="178" customWidth="1"/>
    <col min="1785" max="2029" width="8.75" style="178"/>
    <col min="2030" max="2030" width="1" style="178" customWidth="1"/>
    <col min="2031" max="2031" width="1.625" style="178" customWidth="1"/>
    <col min="2032" max="2032" width="2.125" style="178" customWidth="1"/>
    <col min="2033" max="2033" width="38.125" style="178" customWidth="1"/>
    <col min="2034" max="2034" width="9.25" style="178" bestFit="1" customWidth="1"/>
    <col min="2035" max="2035" width="9.25" style="178" customWidth="1"/>
    <col min="2036" max="2036" width="8.625" style="178" customWidth="1"/>
    <col min="2037" max="2039" width="8.25" style="178" customWidth="1"/>
    <col min="2040" max="2040" width="9.75" style="178" customWidth="1"/>
    <col min="2041" max="2285" width="8.75" style="178"/>
    <col min="2286" max="2286" width="1" style="178" customWidth="1"/>
    <col min="2287" max="2287" width="1.625" style="178" customWidth="1"/>
    <col min="2288" max="2288" width="2.125" style="178" customWidth="1"/>
    <col min="2289" max="2289" width="38.125" style="178" customWidth="1"/>
    <col min="2290" max="2290" width="9.25" style="178" bestFit="1" customWidth="1"/>
    <col min="2291" max="2291" width="9.25" style="178" customWidth="1"/>
    <col min="2292" max="2292" width="8.625" style="178" customWidth="1"/>
    <col min="2293" max="2295" width="8.25" style="178" customWidth="1"/>
    <col min="2296" max="2296" width="9.75" style="178" customWidth="1"/>
    <col min="2297" max="2541" width="8.75" style="178"/>
    <col min="2542" max="2542" width="1" style="178" customWidth="1"/>
    <col min="2543" max="2543" width="1.625" style="178" customWidth="1"/>
    <col min="2544" max="2544" width="2.125" style="178" customWidth="1"/>
    <col min="2545" max="2545" width="38.125" style="178" customWidth="1"/>
    <col min="2546" max="2546" width="9.25" style="178" bestFit="1" customWidth="1"/>
    <col min="2547" max="2547" width="9.25" style="178" customWidth="1"/>
    <col min="2548" max="2548" width="8.625" style="178" customWidth="1"/>
    <col min="2549" max="2551" width="8.25" style="178" customWidth="1"/>
    <col min="2552" max="2552" width="9.75" style="178" customWidth="1"/>
    <col min="2553" max="2797" width="8.75" style="178"/>
    <col min="2798" max="2798" width="1" style="178" customWidth="1"/>
    <col min="2799" max="2799" width="1.625" style="178" customWidth="1"/>
    <col min="2800" max="2800" width="2.125" style="178" customWidth="1"/>
    <col min="2801" max="2801" width="38.125" style="178" customWidth="1"/>
    <col min="2802" max="2802" width="9.25" style="178" bestFit="1" customWidth="1"/>
    <col min="2803" max="2803" width="9.25" style="178" customWidth="1"/>
    <col min="2804" max="2804" width="8.625" style="178" customWidth="1"/>
    <col min="2805" max="2807" width="8.25" style="178" customWidth="1"/>
    <col min="2808" max="2808" width="9.75" style="178" customWidth="1"/>
    <col min="2809" max="3053" width="8.75" style="178"/>
    <col min="3054" max="3054" width="1" style="178" customWidth="1"/>
    <col min="3055" max="3055" width="1.625" style="178" customWidth="1"/>
    <col min="3056" max="3056" width="2.125" style="178" customWidth="1"/>
    <col min="3057" max="3057" width="38.125" style="178" customWidth="1"/>
    <col min="3058" max="3058" width="9.25" style="178" bestFit="1" customWidth="1"/>
    <col min="3059" max="3059" width="9.25" style="178" customWidth="1"/>
    <col min="3060" max="3060" width="8.625" style="178" customWidth="1"/>
    <col min="3061" max="3063" width="8.25" style="178" customWidth="1"/>
    <col min="3064" max="3064" width="9.75" style="178" customWidth="1"/>
    <col min="3065" max="3309" width="8.75" style="178"/>
    <col min="3310" max="3310" width="1" style="178" customWidth="1"/>
    <col min="3311" max="3311" width="1.625" style="178" customWidth="1"/>
    <col min="3312" max="3312" width="2.125" style="178" customWidth="1"/>
    <col min="3313" max="3313" width="38.125" style="178" customWidth="1"/>
    <col min="3314" max="3314" width="9.25" style="178" bestFit="1" customWidth="1"/>
    <col min="3315" max="3315" width="9.25" style="178" customWidth="1"/>
    <col min="3316" max="3316" width="8.625" style="178" customWidth="1"/>
    <col min="3317" max="3319" width="8.25" style="178" customWidth="1"/>
    <col min="3320" max="3320" width="9.75" style="178" customWidth="1"/>
    <col min="3321" max="3565" width="8.75" style="178"/>
    <col min="3566" max="3566" width="1" style="178" customWidth="1"/>
    <col min="3567" max="3567" width="1.625" style="178" customWidth="1"/>
    <col min="3568" max="3568" width="2.125" style="178" customWidth="1"/>
    <col min="3569" max="3569" width="38.125" style="178" customWidth="1"/>
    <col min="3570" max="3570" width="9.25" style="178" bestFit="1" customWidth="1"/>
    <col min="3571" max="3571" width="9.25" style="178" customWidth="1"/>
    <col min="3572" max="3572" width="8.625" style="178" customWidth="1"/>
    <col min="3573" max="3575" width="8.25" style="178" customWidth="1"/>
    <col min="3576" max="3576" width="9.75" style="178" customWidth="1"/>
    <col min="3577" max="3821" width="8.75" style="178"/>
    <col min="3822" max="3822" width="1" style="178" customWidth="1"/>
    <col min="3823" max="3823" width="1.625" style="178" customWidth="1"/>
    <col min="3824" max="3824" width="2.125" style="178" customWidth="1"/>
    <col min="3825" max="3825" width="38.125" style="178" customWidth="1"/>
    <col min="3826" max="3826" width="9.25" style="178" bestFit="1" customWidth="1"/>
    <col min="3827" max="3827" width="9.25" style="178" customWidth="1"/>
    <col min="3828" max="3828" width="8.625" style="178" customWidth="1"/>
    <col min="3829" max="3831" width="8.25" style="178" customWidth="1"/>
    <col min="3832" max="3832" width="9.75" style="178" customWidth="1"/>
    <col min="3833" max="4077" width="8.75" style="178"/>
    <col min="4078" max="4078" width="1" style="178" customWidth="1"/>
    <col min="4079" max="4079" width="1.625" style="178" customWidth="1"/>
    <col min="4080" max="4080" width="2.125" style="178" customWidth="1"/>
    <col min="4081" max="4081" width="38.125" style="178" customWidth="1"/>
    <col min="4082" max="4082" width="9.25" style="178" bestFit="1" customWidth="1"/>
    <col min="4083" max="4083" width="9.25" style="178" customWidth="1"/>
    <col min="4084" max="4084" width="8.625" style="178" customWidth="1"/>
    <col min="4085" max="4087" width="8.25" style="178" customWidth="1"/>
    <col min="4088" max="4088" width="9.75" style="178" customWidth="1"/>
    <col min="4089" max="4333" width="8.75" style="178"/>
    <col min="4334" max="4334" width="1" style="178" customWidth="1"/>
    <col min="4335" max="4335" width="1.625" style="178" customWidth="1"/>
    <col min="4336" max="4336" width="2.125" style="178" customWidth="1"/>
    <col min="4337" max="4337" width="38.125" style="178" customWidth="1"/>
    <col min="4338" max="4338" width="9.25" style="178" bestFit="1" customWidth="1"/>
    <col min="4339" max="4339" width="9.25" style="178" customWidth="1"/>
    <col min="4340" max="4340" width="8.625" style="178" customWidth="1"/>
    <col min="4341" max="4343" width="8.25" style="178" customWidth="1"/>
    <col min="4344" max="4344" width="9.75" style="178" customWidth="1"/>
    <col min="4345" max="4589" width="8.75" style="178"/>
    <col min="4590" max="4590" width="1" style="178" customWidth="1"/>
    <col min="4591" max="4591" width="1.625" style="178" customWidth="1"/>
    <col min="4592" max="4592" width="2.125" style="178" customWidth="1"/>
    <col min="4593" max="4593" width="38.125" style="178" customWidth="1"/>
    <col min="4594" max="4594" width="9.25" style="178" bestFit="1" customWidth="1"/>
    <col min="4595" max="4595" width="9.25" style="178" customWidth="1"/>
    <col min="4596" max="4596" width="8.625" style="178" customWidth="1"/>
    <col min="4597" max="4599" width="8.25" style="178" customWidth="1"/>
    <col min="4600" max="4600" width="9.75" style="178" customWidth="1"/>
    <col min="4601" max="4845" width="8.75" style="178"/>
    <col min="4846" max="4846" width="1" style="178" customWidth="1"/>
    <col min="4847" max="4847" width="1.625" style="178" customWidth="1"/>
    <col min="4848" max="4848" width="2.125" style="178" customWidth="1"/>
    <col min="4849" max="4849" width="38.125" style="178" customWidth="1"/>
    <col min="4850" max="4850" width="9.25" style="178" bestFit="1" customWidth="1"/>
    <col min="4851" max="4851" width="9.25" style="178" customWidth="1"/>
    <col min="4852" max="4852" width="8.625" style="178" customWidth="1"/>
    <col min="4853" max="4855" width="8.25" style="178" customWidth="1"/>
    <col min="4856" max="4856" width="9.75" style="178" customWidth="1"/>
    <col min="4857" max="5101" width="8.75" style="178"/>
    <col min="5102" max="5102" width="1" style="178" customWidth="1"/>
    <col min="5103" max="5103" width="1.625" style="178" customWidth="1"/>
    <col min="5104" max="5104" width="2.125" style="178" customWidth="1"/>
    <col min="5105" max="5105" width="38.125" style="178" customWidth="1"/>
    <col min="5106" max="5106" width="9.25" style="178" bestFit="1" customWidth="1"/>
    <col min="5107" max="5107" width="9.25" style="178" customWidth="1"/>
    <col min="5108" max="5108" width="8.625" style="178" customWidth="1"/>
    <col min="5109" max="5111" width="8.25" style="178" customWidth="1"/>
    <col min="5112" max="5112" width="9.75" style="178" customWidth="1"/>
    <col min="5113" max="5357" width="8.75" style="178"/>
    <col min="5358" max="5358" width="1" style="178" customWidth="1"/>
    <col min="5359" max="5359" width="1.625" style="178" customWidth="1"/>
    <col min="5360" max="5360" width="2.125" style="178" customWidth="1"/>
    <col min="5361" max="5361" width="38.125" style="178" customWidth="1"/>
    <col min="5362" max="5362" width="9.25" style="178" bestFit="1" customWidth="1"/>
    <col min="5363" max="5363" width="9.25" style="178" customWidth="1"/>
    <col min="5364" max="5364" width="8.625" style="178" customWidth="1"/>
    <col min="5365" max="5367" width="8.25" style="178" customWidth="1"/>
    <col min="5368" max="5368" width="9.75" style="178" customWidth="1"/>
    <col min="5369" max="5613" width="8.75" style="178"/>
    <col min="5614" max="5614" width="1" style="178" customWidth="1"/>
    <col min="5615" max="5615" width="1.625" style="178" customWidth="1"/>
    <col min="5616" max="5616" width="2.125" style="178" customWidth="1"/>
    <col min="5617" max="5617" width="38.125" style="178" customWidth="1"/>
    <col min="5618" max="5618" width="9.25" style="178" bestFit="1" customWidth="1"/>
    <col min="5619" max="5619" width="9.25" style="178" customWidth="1"/>
    <col min="5620" max="5620" width="8.625" style="178" customWidth="1"/>
    <col min="5621" max="5623" width="8.25" style="178" customWidth="1"/>
    <col min="5624" max="5624" width="9.75" style="178" customWidth="1"/>
    <col min="5625" max="5869" width="8.75" style="178"/>
    <col min="5870" max="5870" width="1" style="178" customWidth="1"/>
    <col min="5871" max="5871" width="1.625" style="178" customWidth="1"/>
    <col min="5872" max="5872" width="2.125" style="178" customWidth="1"/>
    <col min="5873" max="5873" width="38.125" style="178" customWidth="1"/>
    <col min="5874" max="5874" width="9.25" style="178" bestFit="1" customWidth="1"/>
    <col min="5875" max="5875" width="9.25" style="178" customWidth="1"/>
    <col min="5876" max="5876" width="8.625" style="178" customWidth="1"/>
    <col min="5877" max="5879" width="8.25" style="178" customWidth="1"/>
    <col min="5880" max="5880" width="9.75" style="178" customWidth="1"/>
    <col min="5881" max="6125" width="8.75" style="178"/>
    <col min="6126" max="6126" width="1" style="178" customWidth="1"/>
    <col min="6127" max="6127" width="1.625" style="178" customWidth="1"/>
    <col min="6128" max="6128" width="2.125" style="178" customWidth="1"/>
    <col min="6129" max="6129" width="38.125" style="178" customWidth="1"/>
    <col min="6130" max="6130" width="9.25" style="178" bestFit="1" customWidth="1"/>
    <col min="6131" max="6131" width="9.25" style="178" customWidth="1"/>
    <col min="6132" max="6132" width="8.625" style="178" customWidth="1"/>
    <col min="6133" max="6135" width="8.25" style="178" customWidth="1"/>
    <col min="6136" max="6136" width="9.75" style="178" customWidth="1"/>
    <col min="6137" max="6381" width="8.75" style="178"/>
    <col min="6382" max="6382" width="1" style="178" customWidth="1"/>
    <col min="6383" max="6383" width="1.625" style="178" customWidth="1"/>
    <col min="6384" max="6384" width="2.125" style="178" customWidth="1"/>
    <col min="6385" max="6385" width="38.125" style="178" customWidth="1"/>
    <col min="6386" max="6386" width="9.25" style="178" bestFit="1" customWidth="1"/>
    <col min="6387" max="6387" width="9.25" style="178" customWidth="1"/>
    <col min="6388" max="6388" width="8.625" style="178" customWidth="1"/>
    <col min="6389" max="6391" width="8.25" style="178" customWidth="1"/>
    <col min="6392" max="6392" width="9.75" style="178" customWidth="1"/>
    <col min="6393" max="6637" width="8.75" style="178"/>
    <col min="6638" max="6638" width="1" style="178" customWidth="1"/>
    <col min="6639" max="6639" width="1.625" style="178" customWidth="1"/>
    <col min="6640" max="6640" width="2.125" style="178" customWidth="1"/>
    <col min="6641" max="6641" width="38.125" style="178" customWidth="1"/>
    <col min="6642" max="6642" width="9.25" style="178" bestFit="1" customWidth="1"/>
    <col min="6643" max="6643" width="9.25" style="178" customWidth="1"/>
    <col min="6644" max="6644" width="8.625" style="178" customWidth="1"/>
    <col min="6645" max="6647" width="8.25" style="178" customWidth="1"/>
    <col min="6648" max="6648" width="9.75" style="178" customWidth="1"/>
    <col min="6649" max="6893" width="8.75" style="178"/>
    <col min="6894" max="6894" width="1" style="178" customWidth="1"/>
    <col min="6895" max="6895" width="1.625" style="178" customWidth="1"/>
    <col min="6896" max="6896" width="2.125" style="178" customWidth="1"/>
    <col min="6897" max="6897" width="38.125" style="178" customWidth="1"/>
    <col min="6898" max="6898" width="9.25" style="178" bestFit="1" customWidth="1"/>
    <col min="6899" max="6899" width="9.25" style="178" customWidth="1"/>
    <col min="6900" max="6900" width="8.625" style="178" customWidth="1"/>
    <col min="6901" max="6903" width="8.25" style="178" customWidth="1"/>
    <col min="6904" max="6904" width="9.75" style="178" customWidth="1"/>
    <col min="6905" max="7149" width="8.75" style="178"/>
    <col min="7150" max="7150" width="1" style="178" customWidth="1"/>
    <col min="7151" max="7151" width="1.625" style="178" customWidth="1"/>
    <col min="7152" max="7152" width="2.125" style="178" customWidth="1"/>
    <col min="7153" max="7153" width="38.125" style="178" customWidth="1"/>
    <col min="7154" max="7154" width="9.25" style="178" bestFit="1" customWidth="1"/>
    <col min="7155" max="7155" width="9.25" style="178" customWidth="1"/>
    <col min="7156" max="7156" width="8.625" style="178" customWidth="1"/>
    <col min="7157" max="7159" width="8.25" style="178" customWidth="1"/>
    <col min="7160" max="7160" width="9.75" style="178" customWidth="1"/>
    <col min="7161" max="7405" width="8.75" style="178"/>
    <col min="7406" max="7406" width="1" style="178" customWidth="1"/>
    <col min="7407" max="7407" width="1.625" style="178" customWidth="1"/>
    <col min="7408" max="7408" width="2.125" style="178" customWidth="1"/>
    <col min="7409" max="7409" width="38.125" style="178" customWidth="1"/>
    <col min="7410" max="7410" width="9.25" style="178" bestFit="1" customWidth="1"/>
    <col min="7411" max="7411" width="9.25" style="178" customWidth="1"/>
    <col min="7412" max="7412" width="8.625" style="178" customWidth="1"/>
    <col min="7413" max="7415" width="8.25" style="178" customWidth="1"/>
    <col min="7416" max="7416" width="9.75" style="178" customWidth="1"/>
    <col min="7417" max="7661" width="8.75" style="178"/>
    <col min="7662" max="7662" width="1" style="178" customWidth="1"/>
    <col min="7663" max="7663" width="1.625" style="178" customWidth="1"/>
    <col min="7664" max="7664" width="2.125" style="178" customWidth="1"/>
    <col min="7665" max="7665" width="38.125" style="178" customWidth="1"/>
    <col min="7666" max="7666" width="9.25" style="178" bestFit="1" customWidth="1"/>
    <col min="7667" max="7667" width="9.25" style="178" customWidth="1"/>
    <col min="7668" max="7668" width="8.625" style="178" customWidth="1"/>
    <col min="7669" max="7671" width="8.25" style="178" customWidth="1"/>
    <col min="7672" max="7672" width="9.75" style="178" customWidth="1"/>
    <col min="7673" max="7917" width="8.75" style="178"/>
    <col min="7918" max="7918" width="1" style="178" customWidth="1"/>
    <col min="7919" max="7919" width="1.625" style="178" customWidth="1"/>
    <col min="7920" max="7920" width="2.125" style="178" customWidth="1"/>
    <col min="7921" max="7921" width="38.125" style="178" customWidth="1"/>
    <col min="7922" max="7922" width="9.25" style="178" bestFit="1" customWidth="1"/>
    <col min="7923" max="7923" width="9.25" style="178" customWidth="1"/>
    <col min="7924" max="7924" width="8.625" style="178" customWidth="1"/>
    <col min="7925" max="7927" width="8.25" style="178" customWidth="1"/>
    <col min="7928" max="7928" width="9.75" style="178" customWidth="1"/>
    <col min="7929" max="8173" width="8.75" style="178"/>
    <col min="8174" max="8174" width="1" style="178" customWidth="1"/>
    <col min="8175" max="8175" width="1.625" style="178" customWidth="1"/>
    <col min="8176" max="8176" width="2.125" style="178" customWidth="1"/>
    <col min="8177" max="8177" width="38.125" style="178" customWidth="1"/>
    <col min="8178" max="8178" width="9.25" style="178" bestFit="1" customWidth="1"/>
    <col min="8179" max="8179" width="9.25" style="178" customWidth="1"/>
    <col min="8180" max="8180" width="8.625" style="178" customWidth="1"/>
    <col min="8181" max="8183" width="8.25" style="178" customWidth="1"/>
    <col min="8184" max="8184" width="9.75" style="178" customWidth="1"/>
    <col min="8185" max="8429" width="8.75" style="178"/>
    <col min="8430" max="8430" width="1" style="178" customWidth="1"/>
    <col min="8431" max="8431" width="1.625" style="178" customWidth="1"/>
    <col min="8432" max="8432" width="2.125" style="178" customWidth="1"/>
    <col min="8433" max="8433" width="38.125" style="178" customWidth="1"/>
    <col min="8434" max="8434" width="9.25" style="178" bestFit="1" customWidth="1"/>
    <col min="8435" max="8435" width="9.25" style="178" customWidth="1"/>
    <col min="8436" max="8436" width="8.625" style="178" customWidth="1"/>
    <col min="8437" max="8439" width="8.25" style="178" customWidth="1"/>
    <col min="8440" max="8440" width="9.75" style="178" customWidth="1"/>
    <col min="8441" max="8685" width="8.75" style="178"/>
    <col min="8686" max="8686" width="1" style="178" customWidth="1"/>
    <col min="8687" max="8687" width="1.625" style="178" customWidth="1"/>
    <col min="8688" max="8688" width="2.125" style="178" customWidth="1"/>
    <col min="8689" max="8689" width="38.125" style="178" customWidth="1"/>
    <col min="8690" max="8690" width="9.25" style="178" bestFit="1" customWidth="1"/>
    <col min="8691" max="8691" width="9.25" style="178" customWidth="1"/>
    <col min="8692" max="8692" width="8.625" style="178" customWidth="1"/>
    <col min="8693" max="8695" width="8.25" style="178" customWidth="1"/>
    <col min="8696" max="8696" width="9.75" style="178" customWidth="1"/>
    <col min="8697" max="8941" width="8.75" style="178"/>
    <col min="8942" max="8942" width="1" style="178" customWidth="1"/>
    <col min="8943" max="8943" width="1.625" style="178" customWidth="1"/>
    <col min="8944" max="8944" width="2.125" style="178" customWidth="1"/>
    <col min="8945" max="8945" width="38.125" style="178" customWidth="1"/>
    <col min="8946" max="8946" width="9.25" style="178" bestFit="1" customWidth="1"/>
    <col min="8947" max="8947" width="9.25" style="178" customWidth="1"/>
    <col min="8948" max="8948" width="8.625" style="178" customWidth="1"/>
    <col min="8949" max="8951" width="8.25" style="178" customWidth="1"/>
    <col min="8952" max="8952" width="9.75" style="178" customWidth="1"/>
    <col min="8953" max="9197" width="8.75" style="178"/>
    <col min="9198" max="9198" width="1" style="178" customWidth="1"/>
    <col min="9199" max="9199" width="1.625" style="178" customWidth="1"/>
    <col min="9200" max="9200" width="2.125" style="178" customWidth="1"/>
    <col min="9201" max="9201" width="38.125" style="178" customWidth="1"/>
    <col min="9202" max="9202" width="9.25" style="178" bestFit="1" customWidth="1"/>
    <col min="9203" max="9203" width="9.25" style="178" customWidth="1"/>
    <col min="9204" max="9204" width="8.625" style="178" customWidth="1"/>
    <col min="9205" max="9207" width="8.25" style="178" customWidth="1"/>
    <col min="9208" max="9208" width="9.75" style="178" customWidth="1"/>
    <col min="9209" max="9453" width="8.75" style="178"/>
    <col min="9454" max="9454" width="1" style="178" customWidth="1"/>
    <col min="9455" max="9455" width="1.625" style="178" customWidth="1"/>
    <col min="9456" max="9456" width="2.125" style="178" customWidth="1"/>
    <col min="9457" max="9457" width="38.125" style="178" customWidth="1"/>
    <col min="9458" max="9458" width="9.25" style="178" bestFit="1" customWidth="1"/>
    <col min="9459" max="9459" width="9.25" style="178" customWidth="1"/>
    <col min="9460" max="9460" width="8.625" style="178" customWidth="1"/>
    <col min="9461" max="9463" width="8.25" style="178" customWidth="1"/>
    <col min="9464" max="9464" width="9.75" style="178" customWidth="1"/>
    <col min="9465" max="9709" width="8.75" style="178"/>
    <col min="9710" max="9710" width="1" style="178" customWidth="1"/>
    <col min="9711" max="9711" width="1.625" style="178" customWidth="1"/>
    <col min="9712" max="9712" width="2.125" style="178" customWidth="1"/>
    <col min="9713" max="9713" width="38.125" style="178" customWidth="1"/>
    <col min="9714" max="9714" width="9.25" style="178" bestFit="1" customWidth="1"/>
    <col min="9715" max="9715" width="9.25" style="178" customWidth="1"/>
    <col min="9716" max="9716" width="8.625" style="178" customWidth="1"/>
    <col min="9717" max="9719" width="8.25" style="178" customWidth="1"/>
    <col min="9720" max="9720" width="9.75" style="178" customWidth="1"/>
    <col min="9721" max="9965" width="8.75" style="178"/>
    <col min="9966" max="9966" width="1" style="178" customWidth="1"/>
    <col min="9967" max="9967" width="1.625" style="178" customWidth="1"/>
    <col min="9968" max="9968" width="2.125" style="178" customWidth="1"/>
    <col min="9969" max="9969" width="38.125" style="178" customWidth="1"/>
    <col min="9970" max="9970" width="9.25" style="178" bestFit="1" customWidth="1"/>
    <col min="9971" max="9971" width="9.25" style="178" customWidth="1"/>
    <col min="9972" max="9972" width="8.625" style="178" customWidth="1"/>
    <col min="9973" max="9975" width="8.25" style="178" customWidth="1"/>
    <col min="9976" max="9976" width="9.75" style="178" customWidth="1"/>
    <col min="9977" max="10221" width="8.75" style="178"/>
    <col min="10222" max="10222" width="1" style="178" customWidth="1"/>
    <col min="10223" max="10223" width="1.625" style="178" customWidth="1"/>
    <col min="10224" max="10224" width="2.125" style="178" customWidth="1"/>
    <col min="10225" max="10225" width="38.125" style="178" customWidth="1"/>
    <col min="10226" max="10226" width="9.25" style="178" bestFit="1" customWidth="1"/>
    <col min="10227" max="10227" width="9.25" style="178" customWidth="1"/>
    <col min="10228" max="10228" width="8.625" style="178" customWidth="1"/>
    <col min="10229" max="10231" width="8.25" style="178" customWidth="1"/>
    <col min="10232" max="10232" width="9.75" style="178" customWidth="1"/>
    <col min="10233" max="10477" width="8.75" style="178"/>
    <col min="10478" max="10478" width="1" style="178" customWidth="1"/>
    <col min="10479" max="10479" width="1.625" style="178" customWidth="1"/>
    <col min="10480" max="10480" width="2.125" style="178" customWidth="1"/>
    <col min="10481" max="10481" width="38.125" style="178" customWidth="1"/>
    <col min="10482" max="10482" width="9.25" style="178" bestFit="1" customWidth="1"/>
    <col min="10483" max="10483" width="9.25" style="178" customWidth="1"/>
    <col min="10484" max="10484" width="8.625" style="178" customWidth="1"/>
    <col min="10485" max="10487" width="8.25" style="178" customWidth="1"/>
    <col min="10488" max="10488" width="9.75" style="178" customWidth="1"/>
    <col min="10489" max="10733" width="8.75" style="178"/>
    <col min="10734" max="10734" width="1" style="178" customWidth="1"/>
    <col min="10735" max="10735" width="1.625" style="178" customWidth="1"/>
    <col min="10736" max="10736" width="2.125" style="178" customWidth="1"/>
    <col min="10737" max="10737" width="38.125" style="178" customWidth="1"/>
    <col min="10738" max="10738" width="9.25" style="178" bestFit="1" customWidth="1"/>
    <col min="10739" max="10739" width="9.25" style="178" customWidth="1"/>
    <col min="10740" max="10740" width="8.625" style="178" customWidth="1"/>
    <col min="10741" max="10743" width="8.25" style="178" customWidth="1"/>
    <col min="10744" max="10744" width="9.75" style="178" customWidth="1"/>
    <col min="10745" max="10989" width="8.75" style="178"/>
    <col min="10990" max="10990" width="1" style="178" customWidth="1"/>
    <col min="10991" max="10991" width="1.625" style="178" customWidth="1"/>
    <col min="10992" max="10992" width="2.125" style="178" customWidth="1"/>
    <col min="10993" max="10993" width="38.125" style="178" customWidth="1"/>
    <col min="10994" max="10994" width="9.25" style="178" bestFit="1" customWidth="1"/>
    <col min="10995" max="10995" width="9.25" style="178" customWidth="1"/>
    <col min="10996" max="10996" width="8.625" style="178" customWidth="1"/>
    <col min="10997" max="10999" width="8.25" style="178" customWidth="1"/>
    <col min="11000" max="11000" width="9.75" style="178" customWidth="1"/>
    <col min="11001" max="11245" width="8.75" style="178"/>
    <col min="11246" max="11246" width="1" style="178" customWidth="1"/>
    <col min="11247" max="11247" width="1.625" style="178" customWidth="1"/>
    <col min="11248" max="11248" width="2.125" style="178" customWidth="1"/>
    <col min="11249" max="11249" width="38.125" style="178" customWidth="1"/>
    <col min="11250" max="11250" width="9.25" style="178" bestFit="1" customWidth="1"/>
    <col min="11251" max="11251" width="9.25" style="178" customWidth="1"/>
    <col min="11252" max="11252" width="8.625" style="178" customWidth="1"/>
    <col min="11253" max="11255" width="8.25" style="178" customWidth="1"/>
    <col min="11256" max="11256" width="9.75" style="178" customWidth="1"/>
    <col min="11257" max="11501" width="8.75" style="178"/>
    <col min="11502" max="11502" width="1" style="178" customWidth="1"/>
    <col min="11503" max="11503" width="1.625" style="178" customWidth="1"/>
    <col min="11504" max="11504" width="2.125" style="178" customWidth="1"/>
    <col min="11505" max="11505" width="38.125" style="178" customWidth="1"/>
    <col min="11506" max="11506" width="9.25" style="178" bestFit="1" customWidth="1"/>
    <col min="11507" max="11507" width="9.25" style="178" customWidth="1"/>
    <col min="11508" max="11508" width="8.625" style="178" customWidth="1"/>
    <col min="11509" max="11511" width="8.25" style="178" customWidth="1"/>
    <col min="11512" max="11512" width="9.75" style="178" customWidth="1"/>
    <col min="11513" max="11757" width="8.75" style="178"/>
    <col min="11758" max="11758" width="1" style="178" customWidth="1"/>
    <col min="11759" max="11759" width="1.625" style="178" customWidth="1"/>
    <col min="11760" max="11760" width="2.125" style="178" customWidth="1"/>
    <col min="11761" max="11761" width="38.125" style="178" customWidth="1"/>
    <col min="11762" max="11762" width="9.25" style="178" bestFit="1" customWidth="1"/>
    <col min="11763" max="11763" width="9.25" style="178" customWidth="1"/>
    <col min="11764" max="11764" width="8.625" style="178" customWidth="1"/>
    <col min="11765" max="11767" width="8.25" style="178" customWidth="1"/>
    <col min="11768" max="11768" width="9.75" style="178" customWidth="1"/>
    <col min="11769" max="12013" width="8.75" style="178"/>
    <col min="12014" max="12014" width="1" style="178" customWidth="1"/>
    <col min="12015" max="12015" width="1.625" style="178" customWidth="1"/>
    <col min="12016" max="12016" width="2.125" style="178" customWidth="1"/>
    <col min="12017" max="12017" width="38.125" style="178" customWidth="1"/>
    <col min="12018" max="12018" width="9.25" style="178" bestFit="1" customWidth="1"/>
    <col min="12019" max="12019" width="9.25" style="178" customWidth="1"/>
    <col min="12020" max="12020" width="8.625" style="178" customWidth="1"/>
    <col min="12021" max="12023" width="8.25" style="178" customWidth="1"/>
    <col min="12024" max="12024" width="9.75" style="178" customWidth="1"/>
    <col min="12025" max="12269" width="8.75" style="178"/>
    <col min="12270" max="12270" width="1" style="178" customWidth="1"/>
    <col min="12271" max="12271" width="1.625" style="178" customWidth="1"/>
    <col min="12272" max="12272" width="2.125" style="178" customWidth="1"/>
    <col min="12273" max="12273" width="38.125" style="178" customWidth="1"/>
    <col min="12274" max="12274" width="9.25" style="178" bestFit="1" customWidth="1"/>
    <col min="12275" max="12275" width="9.25" style="178" customWidth="1"/>
    <col min="12276" max="12276" width="8.625" style="178" customWidth="1"/>
    <col min="12277" max="12279" width="8.25" style="178" customWidth="1"/>
    <col min="12280" max="12280" width="9.75" style="178" customWidth="1"/>
    <col min="12281" max="12525" width="8.75" style="178"/>
    <col min="12526" max="12526" width="1" style="178" customWidth="1"/>
    <col min="12527" max="12527" width="1.625" style="178" customWidth="1"/>
    <col min="12528" max="12528" width="2.125" style="178" customWidth="1"/>
    <col min="12529" max="12529" width="38.125" style="178" customWidth="1"/>
    <col min="12530" max="12530" width="9.25" style="178" bestFit="1" customWidth="1"/>
    <col min="12531" max="12531" width="9.25" style="178" customWidth="1"/>
    <col min="12532" max="12532" width="8.625" style="178" customWidth="1"/>
    <col min="12533" max="12535" width="8.25" style="178" customWidth="1"/>
    <col min="12536" max="12536" width="9.75" style="178" customWidth="1"/>
    <col min="12537" max="12781" width="8.75" style="178"/>
    <col min="12782" max="12782" width="1" style="178" customWidth="1"/>
    <col min="12783" max="12783" width="1.625" style="178" customWidth="1"/>
    <col min="12784" max="12784" width="2.125" style="178" customWidth="1"/>
    <col min="12785" max="12785" width="38.125" style="178" customWidth="1"/>
    <col min="12786" max="12786" width="9.25" style="178" bestFit="1" customWidth="1"/>
    <col min="12787" max="12787" width="9.25" style="178" customWidth="1"/>
    <col min="12788" max="12788" width="8.625" style="178" customWidth="1"/>
    <col min="12789" max="12791" width="8.25" style="178" customWidth="1"/>
    <col min="12792" max="12792" width="9.75" style="178" customWidth="1"/>
    <col min="12793" max="13037" width="8.75" style="178"/>
    <col min="13038" max="13038" width="1" style="178" customWidth="1"/>
    <col min="13039" max="13039" width="1.625" style="178" customWidth="1"/>
    <col min="13040" max="13040" width="2.125" style="178" customWidth="1"/>
    <col min="13041" max="13041" width="38.125" style="178" customWidth="1"/>
    <col min="13042" max="13042" width="9.25" style="178" bestFit="1" customWidth="1"/>
    <col min="13043" max="13043" width="9.25" style="178" customWidth="1"/>
    <col min="13044" max="13044" width="8.625" style="178" customWidth="1"/>
    <col min="13045" max="13047" width="8.25" style="178" customWidth="1"/>
    <col min="13048" max="13048" width="9.75" style="178" customWidth="1"/>
    <col min="13049" max="13293" width="8.75" style="178"/>
    <col min="13294" max="13294" width="1" style="178" customWidth="1"/>
    <col min="13295" max="13295" width="1.625" style="178" customWidth="1"/>
    <col min="13296" max="13296" width="2.125" style="178" customWidth="1"/>
    <col min="13297" max="13297" width="38.125" style="178" customWidth="1"/>
    <col min="13298" max="13298" width="9.25" style="178" bestFit="1" customWidth="1"/>
    <col min="13299" max="13299" width="9.25" style="178" customWidth="1"/>
    <col min="13300" max="13300" width="8.625" style="178" customWidth="1"/>
    <col min="13301" max="13303" width="8.25" style="178" customWidth="1"/>
    <col min="13304" max="13304" width="9.75" style="178" customWidth="1"/>
    <col min="13305" max="13549" width="8.75" style="178"/>
    <col min="13550" max="13550" width="1" style="178" customWidth="1"/>
    <col min="13551" max="13551" width="1.625" style="178" customWidth="1"/>
    <col min="13552" max="13552" width="2.125" style="178" customWidth="1"/>
    <col min="13553" max="13553" width="38.125" style="178" customWidth="1"/>
    <col min="13554" max="13554" width="9.25" style="178" bestFit="1" customWidth="1"/>
    <col min="13555" max="13555" width="9.25" style="178" customWidth="1"/>
    <col min="13556" max="13556" width="8.625" style="178" customWidth="1"/>
    <col min="13557" max="13559" width="8.25" style="178" customWidth="1"/>
    <col min="13560" max="13560" width="9.75" style="178" customWidth="1"/>
    <col min="13561" max="13805" width="8.75" style="178"/>
    <col min="13806" max="13806" width="1" style="178" customWidth="1"/>
    <col min="13807" max="13807" width="1.625" style="178" customWidth="1"/>
    <col min="13808" max="13808" width="2.125" style="178" customWidth="1"/>
    <col min="13809" max="13809" width="38.125" style="178" customWidth="1"/>
    <col min="13810" max="13810" width="9.25" style="178" bestFit="1" customWidth="1"/>
    <col min="13811" max="13811" width="9.25" style="178" customWidth="1"/>
    <col min="13812" max="13812" width="8.625" style="178" customWidth="1"/>
    <col min="13813" max="13815" width="8.25" style="178" customWidth="1"/>
    <col min="13816" max="13816" width="9.75" style="178" customWidth="1"/>
    <col min="13817" max="14061" width="8.75" style="178"/>
    <col min="14062" max="14062" width="1" style="178" customWidth="1"/>
    <col min="14063" max="14063" width="1.625" style="178" customWidth="1"/>
    <col min="14064" max="14064" width="2.125" style="178" customWidth="1"/>
    <col min="14065" max="14065" width="38.125" style="178" customWidth="1"/>
    <col min="14066" max="14066" width="9.25" style="178" bestFit="1" customWidth="1"/>
    <col min="14067" max="14067" width="9.25" style="178" customWidth="1"/>
    <col min="14068" max="14068" width="8.625" style="178" customWidth="1"/>
    <col min="14069" max="14071" width="8.25" style="178" customWidth="1"/>
    <col min="14072" max="14072" width="9.75" style="178" customWidth="1"/>
    <col min="14073" max="14317" width="8.75" style="178"/>
    <col min="14318" max="14318" width="1" style="178" customWidth="1"/>
    <col min="14319" max="14319" width="1.625" style="178" customWidth="1"/>
    <col min="14320" max="14320" width="2.125" style="178" customWidth="1"/>
    <col min="14321" max="14321" width="38.125" style="178" customWidth="1"/>
    <col min="14322" max="14322" width="9.25" style="178" bestFit="1" customWidth="1"/>
    <col min="14323" max="14323" width="9.25" style="178" customWidth="1"/>
    <col min="14324" max="14324" width="8.625" style="178" customWidth="1"/>
    <col min="14325" max="14327" width="8.25" style="178" customWidth="1"/>
    <col min="14328" max="14328" width="9.75" style="178" customWidth="1"/>
    <col min="14329" max="14573" width="8.75" style="178"/>
    <col min="14574" max="14574" width="1" style="178" customWidth="1"/>
    <col min="14575" max="14575" width="1.625" style="178" customWidth="1"/>
    <col min="14576" max="14576" width="2.125" style="178" customWidth="1"/>
    <col min="14577" max="14577" width="38.125" style="178" customWidth="1"/>
    <col min="14578" max="14578" width="9.25" style="178" bestFit="1" customWidth="1"/>
    <col min="14579" max="14579" width="9.25" style="178" customWidth="1"/>
    <col min="14580" max="14580" width="8.625" style="178" customWidth="1"/>
    <col min="14581" max="14583" width="8.25" style="178" customWidth="1"/>
    <col min="14584" max="14584" width="9.75" style="178" customWidth="1"/>
    <col min="14585" max="14829" width="8.75" style="178"/>
    <col min="14830" max="14830" width="1" style="178" customWidth="1"/>
    <col min="14831" max="14831" width="1.625" style="178" customWidth="1"/>
    <col min="14832" max="14832" width="2.125" style="178" customWidth="1"/>
    <col min="14833" max="14833" width="38.125" style="178" customWidth="1"/>
    <col min="14834" max="14834" width="9.25" style="178" bestFit="1" customWidth="1"/>
    <col min="14835" max="14835" width="9.25" style="178" customWidth="1"/>
    <col min="14836" max="14836" width="8.625" style="178" customWidth="1"/>
    <col min="14837" max="14839" width="8.25" style="178" customWidth="1"/>
    <col min="14840" max="14840" width="9.75" style="178" customWidth="1"/>
    <col min="14841" max="15085" width="8.75" style="178"/>
    <col min="15086" max="15086" width="1" style="178" customWidth="1"/>
    <col min="15087" max="15087" width="1.625" style="178" customWidth="1"/>
    <col min="15088" max="15088" width="2.125" style="178" customWidth="1"/>
    <col min="15089" max="15089" width="38.125" style="178" customWidth="1"/>
    <col min="15090" max="15090" width="9.25" style="178" bestFit="1" customWidth="1"/>
    <col min="15091" max="15091" width="9.25" style="178" customWidth="1"/>
    <col min="15092" max="15092" width="8.625" style="178" customWidth="1"/>
    <col min="15093" max="15095" width="8.25" style="178" customWidth="1"/>
    <col min="15096" max="15096" width="9.75" style="178" customWidth="1"/>
    <col min="15097" max="15341" width="8.75" style="178"/>
    <col min="15342" max="15342" width="1" style="178" customWidth="1"/>
    <col min="15343" max="15343" width="1.625" style="178" customWidth="1"/>
    <col min="15344" max="15344" width="2.125" style="178" customWidth="1"/>
    <col min="15345" max="15345" width="38.125" style="178" customWidth="1"/>
    <col min="15346" max="15346" width="9.25" style="178" bestFit="1" customWidth="1"/>
    <col min="15347" max="15347" width="9.25" style="178" customWidth="1"/>
    <col min="15348" max="15348" width="8.625" style="178" customWidth="1"/>
    <col min="15349" max="15351" width="8.25" style="178" customWidth="1"/>
    <col min="15352" max="15352" width="9.75" style="178" customWidth="1"/>
    <col min="15353" max="15597" width="8.75" style="178"/>
    <col min="15598" max="15598" width="1" style="178" customWidth="1"/>
    <col min="15599" max="15599" width="1.625" style="178" customWidth="1"/>
    <col min="15600" max="15600" width="2.125" style="178" customWidth="1"/>
    <col min="15601" max="15601" width="38.125" style="178" customWidth="1"/>
    <col min="15602" max="15602" width="9.25" style="178" bestFit="1" customWidth="1"/>
    <col min="15603" max="15603" width="9.25" style="178" customWidth="1"/>
    <col min="15604" max="15604" width="8.625" style="178" customWidth="1"/>
    <col min="15605" max="15607" width="8.25" style="178" customWidth="1"/>
    <col min="15608" max="15608" width="9.75" style="178" customWidth="1"/>
    <col min="15609" max="15853" width="8.75" style="178"/>
    <col min="15854" max="15854" width="1" style="178" customWidth="1"/>
    <col min="15855" max="15855" width="1.625" style="178" customWidth="1"/>
    <col min="15856" max="15856" width="2.125" style="178" customWidth="1"/>
    <col min="15857" max="15857" width="38.125" style="178" customWidth="1"/>
    <col min="15858" max="15858" width="9.25" style="178" bestFit="1" customWidth="1"/>
    <col min="15859" max="15859" width="9.25" style="178" customWidth="1"/>
    <col min="15860" max="15860" width="8.625" style="178" customWidth="1"/>
    <col min="15861" max="15863" width="8.25" style="178" customWidth="1"/>
    <col min="15864" max="15864" width="9.75" style="178" customWidth="1"/>
    <col min="15865" max="16109" width="8.75" style="178"/>
    <col min="16110" max="16110" width="1" style="178" customWidth="1"/>
    <col min="16111" max="16111" width="1.625" style="178" customWidth="1"/>
    <col min="16112" max="16112" width="2.125" style="178" customWidth="1"/>
    <col min="16113" max="16113" width="38.125" style="178" customWidth="1"/>
    <col min="16114" max="16114" width="9.25" style="178" bestFit="1" customWidth="1"/>
    <col min="16115" max="16115" width="9.25" style="178" customWidth="1"/>
    <col min="16116" max="16116" width="8.625" style="178" customWidth="1"/>
    <col min="16117" max="16119" width="8.25" style="178" customWidth="1"/>
    <col min="16120" max="16120" width="9.75" style="178" customWidth="1"/>
    <col min="16121" max="16365" width="8.75" style="178"/>
    <col min="16366" max="16384" width="8.125" style="178" customWidth="1"/>
  </cols>
  <sheetData>
    <row r="1" spans="2:10" s="18" customFormat="1" ht="15.75" customHeight="1" x14ac:dyDescent="0.25">
      <c r="B1" s="142" t="s">
        <v>380</v>
      </c>
      <c r="C1" s="368"/>
      <c r="D1" s="361"/>
      <c r="E1" s="361"/>
      <c r="F1" s="361"/>
      <c r="G1" s="361"/>
      <c r="H1" s="361"/>
      <c r="I1" s="361"/>
      <c r="J1" s="17"/>
    </row>
    <row r="2" spans="2:10" s="18" customFormat="1" ht="15.75" customHeight="1" x14ac:dyDescent="0.25">
      <c r="B2" s="143" t="s">
        <v>458</v>
      </c>
      <c r="C2" s="368"/>
      <c r="D2" s="361"/>
      <c r="E2" s="361"/>
      <c r="F2" s="361"/>
      <c r="G2" s="361"/>
      <c r="H2" s="361"/>
      <c r="I2" s="361"/>
      <c r="J2" s="17"/>
    </row>
    <row r="3" spans="2:10" ht="15.75" customHeight="1" x14ac:dyDescent="0.2">
      <c r="J3" s="17"/>
    </row>
    <row r="4" spans="2:10" ht="15.75" customHeight="1" x14ac:dyDescent="0.2">
      <c r="B4" s="179" t="s">
        <v>11</v>
      </c>
      <c r="C4" s="179"/>
      <c r="D4" s="180">
        <v>2027</v>
      </c>
      <c r="E4" s="180">
        <v>2028</v>
      </c>
      <c r="F4" s="180">
        <v>2029</v>
      </c>
      <c r="G4" s="180">
        <v>2030</v>
      </c>
      <c r="H4" s="180">
        <v>2031</v>
      </c>
      <c r="I4" s="511" t="s">
        <v>381</v>
      </c>
      <c r="J4" s="17"/>
    </row>
    <row r="5" spans="2:10" ht="15.75" customHeight="1" x14ac:dyDescent="0.2">
      <c r="B5" s="182" t="s">
        <v>188</v>
      </c>
      <c r="C5" s="182"/>
      <c r="D5" s="183" t="s">
        <v>216</v>
      </c>
      <c r="E5" s="183" t="s">
        <v>216</v>
      </c>
      <c r="F5" s="183" t="s">
        <v>216</v>
      </c>
      <c r="G5" s="183" t="s">
        <v>216</v>
      </c>
      <c r="H5" s="183" t="s">
        <v>216</v>
      </c>
      <c r="I5" s="519" t="s">
        <v>368</v>
      </c>
      <c r="J5" s="17"/>
    </row>
    <row r="6" spans="2:10" ht="3" customHeight="1" x14ac:dyDescent="0.2">
      <c r="B6" s="179"/>
      <c r="C6" s="179"/>
      <c r="D6" s="185"/>
      <c r="E6" s="185"/>
      <c r="F6" s="185"/>
      <c r="G6" s="185"/>
      <c r="H6" s="185"/>
      <c r="I6" s="520" t="s">
        <v>382</v>
      </c>
      <c r="J6" s="17"/>
    </row>
    <row r="7" spans="2:10" ht="12.75" x14ac:dyDescent="0.2">
      <c r="B7" s="554" t="s">
        <v>383</v>
      </c>
      <c r="C7" s="554"/>
      <c r="D7" s="191"/>
      <c r="E7" s="191"/>
      <c r="F7" s="191"/>
      <c r="G7" s="191"/>
      <c r="H7" s="191"/>
      <c r="I7" s="521"/>
      <c r="J7" s="17"/>
    </row>
    <row r="8" spans="2:10" ht="12.75" x14ac:dyDescent="0.2">
      <c r="B8" s="178" t="s">
        <v>384</v>
      </c>
      <c r="D8" s="191">
        <v>3.3</v>
      </c>
      <c r="E8" s="191">
        <v>3.4</v>
      </c>
      <c r="F8" s="191">
        <v>3.7</v>
      </c>
      <c r="G8" s="191">
        <v>3.9</v>
      </c>
      <c r="H8" s="191">
        <v>4.0999999999999996</v>
      </c>
      <c r="I8" s="522">
        <v>18.399999999999999</v>
      </c>
      <c r="J8" s="17"/>
    </row>
    <row r="9" spans="2:10" ht="12.75" customHeight="1" x14ac:dyDescent="0.2">
      <c r="B9" s="178" t="s">
        <v>385</v>
      </c>
      <c r="D9" s="191">
        <v>2.6</v>
      </c>
      <c r="E9" s="191">
        <v>2.2000000000000002</v>
      </c>
      <c r="F9" s="191">
        <v>1.8</v>
      </c>
      <c r="G9" s="191">
        <v>2</v>
      </c>
      <c r="H9" s="191">
        <v>1.7</v>
      </c>
      <c r="I9" s="522">
        <v>10.3</v>
      </c>
      <c r="J9" s="17"/>
    </row>
    <row r="10" spans="2:10" ht="12.75" customHeight="1" x14ac:dyDescent="0.2">
      <c r="B10" s="178" t="s">
        <v>386</v>
      </c>
      <c r="D10" s="191">
        <v>4.5</v>
      </c>
      <c r="E10" s="191">
        <v>0</v>
      </c>
      <c r="F10" s="191">
        <v>1.6</v>
      </c>
      <c r="G10" s="191">
        <v>1</v>
      </c>
      <c r="H10" s="191">
        <v>1</v>
      </c>
      <c r="I10" s="522">
        <v>8.1</v>
      </c>
      <c r="J10" s="17"/>
    </row>
    <row r="11" spans="2:10" ht="12.75" customHeight="1" x14ac:dyDescent="0.2">
      <c r="B11" s="178" t="s">
        <v>387</v>
      </c>
      <c r="D11" s="191">
        <v>0.7</v>
      </c>
      <c r="E11" s="191">
        <v>0.9</v>
      </c>
      <c r="F11" s="191">
        <v>0.6</v>
      </c>
      <c r="G11" s="191">
        <v>0.5</v>
      </c>
      <c r="H11" s="191">
        <v>0.5</v>
      </c>
      <c r="I11" s="522">
        <v>3.2</v>
      </c>
      <c r="J11" s="17"/>
    </row>
    <row r="12" spans="2:10" ht="12.75" customHeight="1" x14ac:dyDescent="0.2">
      <c r="B12" s="570" t="s">
        <v>388</v>
      </c>
      <c r="C12" s="570"/>
      <c r="D12" s="191">
        <v>0.2</v>
      </c>
      <c r="E12" s="191">
        <v>0.2</v>
      </c>
      <c r="F12" s="191">
        <v>0.4</v>
      </c>
      <c r="G12" s="191">
        <v>0.4</v>
      </c>
      <c r="H12" s="191">
        <v>0.3</v>
      </c>
      <c r="I12" s="522">
        <v>1.5000000000000002</v>
      </c>
      <c r="J12" s="17"/>
    </row>
    <row r="13" spans="2:10" ht="12.75" customHeight="1" x14ac:dyDescent="0.2">
      <c r="B13" s="193" t="s">
        <v>389</v>
      </c>
      <c r="C13" s="194"/>
      <c r="D13" s="191">
        <v>-0.1</v>
      </c>
      <c r="E13" s="191">
        <v>0</v>
      </c>
      <c r="F13" s="191">
        <v>0.2</v>
      </c>
      <c r="G13" s="191">
        <v>0.2</v>
      </c>
      <c r="H13" s="191">
        <v>0.1</v>
      </c>
      <c r="I13" s="522">
        <v>0.4</v>
      </c>
      <c r="J13" s="17"/>
    </row>
    <row r="14" spans="2:10" ht="12.75" customHeight="1" x14ac:dyDescent="0.2">
      <c r="B14" s="193" t="s">
        <v>390</v>
      </c>
      <c r="C14" s="194"/>
      <c r="D14" s="191">
        <v>0.2</v>
      </c>
      <c r="E14" s="191">
        <v>0.60000000000000009</v>
      </c>
      <c r="F14" s="191">
        <v>0.30000000000000004</v>
      </c>
      <c r="G14" s="191">
        <v>0.30000000000000004</v>
      </c>
      <c r="H14" s="191">
        <v>0.2</v>
      </c>
      <c r="I14" s="522">
        <v>1.6</v>
      </c>
      <c r="J14" s="17"/>
    </row>
    <row r="15" spans="2:10" ht="12.75" customHeight="1" x14ac:dyDescent="0.2">
      <c r="B15" s="178" t="s">
        <v>391</v>
      </c>
      <c r="D15" s="191">
        <v>-0.1</v>
      </c>
      <c r="E15" s="191">
        <v>0</v>
      </c>
      <c r="F15" s="191">
        <v>0.1</v>
      </c>
      <c r="G15" s="191">
        <v>0.1</v>
      </c>
      <c r="H15" s="191">
        <v>0.2</v>
      </c>
      <c r="I15" s="522">
        <v>0.30000000000000004</v>
      </c>
      <c r="J15" s="17"/>
    </row>
    <row r="16" spans="2:10" ht="12.75" customHeight="1" x14ac:dyDescent="0.2">
      <c r="B16" s="505" t="s">
        <v>392</v>
      </c>
      <c r="C16" s="506"/>
      <c r="D16" s="231">
        <v>11.299999999999999</v>
      </c>
      <c r="E16" s="231">
        <v>7.3000000000000007</v>
      </c>
      <c r="F16" s="231">
        <v>8.6999999999999993</v>
      </c>
      <c r="G16" s="231">
        <v>8.4</v>
      </c>
      <c r="H16" s="231">
        <v>8.1</v>
      </c>
      <c r="I16" s="523">
        <v>43.800000000000004</v>
      </c>
      <c r="J16" s="17"/>
    </row>
    <row r="17" spans="2:14" ht="12.75" customHeight="1" x14ac:dyDescent="0.2">
      <c r="B17" s="507" t="s">
        <v>393</v>
      </c>
      <c r="C17" s="507"/>
      <c r="D17" s="508">
        <v>125.9</v>
      </c>
      <c r="E17" s="508">
        <v>137.19999999999999</v>
      </c>
      <c r="F17" s="508">
        <v>144.5</v>
      </c>
      <c r="G17" s="508">
        <v>153.19999999999999</v>
      </c>
      <c r="H17" s="508">
        <v>161.6</v>
      </c>
      <c r="I17" s="524"/>
      <c r="J17" s="17"/>
    </row>
    <row r="18" spans="2:14" ht="15.75" customHeight="1" x14ac:dyDescent="0.2">
      <c r="B18" s="230" t="s">
        <v>12</v>
      </c>
      <c r="C18" s="230"/>
      <c r="D18" s="187">
        <v>137.20000000000002</v>
      </c>
      <c r="E18" s="187">
        <v>144.5</v>
      </c>
      <c r="F18" s="187">
        <v>153.19999999999999</v>
      </c>
      <c r="G18" s="187">
        <v>161.6</v>
      </c>
      <c r="H18" s="187">
        <v>169.7</v>
      </c>
      <c r="I18" s="522"/>
      <c r="J18" s="195"/>
    </row>
    <row r="19" spans="2:14" ht="18" customHeight="1" x14ac:dyDescent="0.2">
      <c r="B19" s="178" t="s">
        <v>394</v>
      </c>
      <c r="D19" s="191">
        <v>28.6</v>
      </c>
      <c r="E19" s="191">
        <v>28.5</v>
      </c>
      <c r="F19" s="191">
        <v>28.8</v>
      </c>
      <c r="G19" s="191">
        <v>29</v>
      </c>
      <c r="H19" s="191">
        <v>29.1</v>
      </c>
      <c r="I19" s="522"/>
      <c r="J19" s="17"/>
    </row>
    <row r="20" spans="2:14" ht="7.5" customHeight="1" x14ac:dyDescent="0.2">
      <c r="B20" s="232"/>
      <c r="C20" s="233"/>
      <c r="D20" s="234"/>
      <c r="E20" s="234"/>
      <c r="F20" s="234"/>
      <c r="G20" s="234"/>
      <c r="H20" s="234"/>
      <c r="I20" s="525"/>
      <c r="J20" s="17"/>
    </row>
    <row r="21" spans="2:14" ht="3" customHeight="1" x14ac:dyDescent="0.2">
      <c r="B21" s="179"/>
      <c r="C21" s="179"/>
      <c r="D21" s="185"/>
      <c r="E21" s="185"/>
      <c r="F21" s="185"/>
      <c r="G21" s="185"/>
      <c r="H21" s="185"/>
      <c r="I21" s="185"/>
      <c r="J21" s="17"/>
    </row>
    <row r="22" spans="2:14" ht="15.75" customHeight="1" x14ac:dyDescent="0.2">
      <c r="B22" s="200" t="s">
        <v>48</v>
      </c>
      <c r="D22" s="201"/>
      <c r="E22" s="201"/>
      <c r="F22" s="201"/>
      <c r="G22" s="201"/>
      <c r="H22" s="201"/>
      <c r="I22" s="201"/>
      <c r="J22" s="17"/>
      <c r="K22" s="17"/>
      <c r="L22" s="17"/>
      <c r="M22" s="17"/>
      <c r="N22" s="17"/>
    </row>
    <row r="23" spans="2:14" ht="15.75" customHeight="1" x14ac:dyDescent="0.2">
      <c r="J23" s="17"/>
    </row>
    <row r="24" spans="2:14" ht="15.75" customHeight="1" x14ac:dyDescent="0.2">
      <c r="D24" s="201"/>
      <c r="E24" s="201"/>
      <c r="F24" s="201"/>
      <c r="G24" s="201"/>
      <c r="H24" s="201"/>
      <c r="I24" s="201"/>
      <c r="J24" s="17"/>
      <c r="K24" s="17"/>
      <c r="L24" s="17"/>
      <c r="M24" s="17"/>
      <c r="N24" s="17"/>
    </row>
    <row r="25" spans="2:14" ht="15.75" customHeight="1" x14ac:dyDescent="0.2">
      <c r="D25" s="201"/>
      <c r="E25" s="201"/>
      <c r="F25" s="201"/>
      <c r="G25" s="201"/>
      <c r="H25" s="201"/>
      <c r="I25" s="201"/>
      <c r="J25" s="17"/>
      <c r="K25" s="17"/>
      <c r="L25" s="17"/>
      <c r="M25" s="17"/>
      <c r="N25" s="17"/>
    </row>
    <row r="26" spans="2:14" ht="15.75" customHeight="1" x14ac:dyDescent="0.2">
      <c r="D26" s="201"/>
      <c r="E26" s="201"/>
      <c r="F26" s="201"/>
      <c r="G26" s="201"/>
      <c r="H26" s="201"/>
      <c r="I26" s="201"/>
      <c r="J26" s="201"/>
      <c r="K26" s="201"/>
      <c r="L26" s="201"/>
      <c r="M26" s="201"/>
      <c r="N26" s="201"/>
    </row>
    <row r="27" spans="2:14" ht="15.75" customHeight="1" x14ac:dyDescent="0.2">
      <c r="D27" s="202"/>
      <c r="E27" s="202"/>
      <c r="F27" s="202"/>
      <c r="G27" s="202"/>
      <c r="H27" s="202"/>
    </row>
    <row r="30" spans="2:14" ht="15.6" customHeight="1" x14ac:dyDescent="0.2"/>
    <row r="32" spans="2:14" ht="15.75" customHeight="1" x14ac:dyDescent="0.2">
      <c r="K32" s="63"/>
      <c r="L32" s="63"/>
      <c r="M32" s="63"/>
    </row>
    <row r="33" spans="11:13" ht="15.75" customHeight="1" x14ac:dyDescent="0.2">
      <c r="K33" s="63"/>
      <c r="L33" s="63"/>
      <c r="M33" s="63"/>
    </row>
    <row r="34" spans="11:13" ht="15.75" customHeight="1" x14ac:dyDescent="0.2">
      <c r="K34" s="63"/>
      <c r="L34" s="63"/>
      <c r="M34" s="63"/>
    </row>
    <row r="35" spans="11:13" ht="15.75" customHeight="1" x14ac:dyDescent="0.2">
      <c r="K35" s="63"/>
      <c r="L35" s="63"/>
      <c r="M35" s="63"/>
    </row>
    <row r="36" spans="11:13" ht="15.75" customHeight="1" x14ac:dyDescent="0.2">
      <c r="K36" s="63"/>
      <c r="L36" s="63"/>
      <c r="M36" s="63"/>
    </row>
    <row r="37" spans="11:13" ht="15.75" customHeight="1" x14ac:dyDescent="0.2">
      <c r="K37" s="63"/>
      <c r="L37" s="63"/>
      <c r="M37" s="63"/>
    </row>
    <row r="38" spans="11:13" ht="15.75" customHeight="1" x14ac:dyDescent="0.2">
      <c r="K38" s="63"/>
      <c r="L38" s="63"/>
      <c r="M38" s="63"/>
    </row>
    <row r="39" spans="11:13" ht="15.75" customHeight="1" x14ac:dyDescent="0.2">
      <c r="K39" s="63"/>
      <c r="L39" s="63"/>
      <c r="M39" s="63"/>
    </row>
    <row r="40" spans="11:13" ht="33.75" customHeight="1" x14ac:dyDescent="0.2">
      <c r="K40" s="63"/>
      <c r="L40" s="63"/>
      <c r="M40" s="63"/>
    </row>
    <row r="41" spans="11:13" ht="15.75" customHeight="1" x14ac:dyDescent="0.2">
      <c r="K41" s="63"/>
      <c r="L41" s="63"/>
      <c r="M41" s="63"/>
    </row>
    <row r="42" spans="11:13" ht="15.75" customHeight="1" x14ac:dyDescent="0.2">
      <c r="K42" s="63"/>
      <c r="L42" s="63"/>
      <c r="M42" s="63"/>
    </row>
    <row r="43" spans="11:13" ht="15.75" customHeight="1" x14ac:dyDescent="0.2">
      <c r="K43" s="63"/>
      <c r="L43" s="63"/>
      <c r="M43" s="63"/>
    </row>
  </sheetData>
  <mergeCells count="2">
    <mergeCell ref="B7:C7"/>
    <mergeCell ref="B12:C12"/>
  </mergeCells>
  <pageMargins left="0.70866141732283472" right="0.70866141732283472" top="0.74803149606299213" bottom="0.74803149606299213" header="0.31496062992125984" footer="0.31496062992125984"/>
  <pageSetup paperSize="9" scale="44"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3AF4-1B62-4F58-972D-75C0C728D851}">
  <sheetPr>
    <tabColor theme="5" tint="0.79998168889431442"/>
    <pageSetUpPr fitToPage="1"/>
  </sheetPr>
  <dimension ref="B1:K33"/>
  <sheetViews>
    <sheetView workbookViewId="0">
      <selection activeCell="M21" sqref="M21"/>
    </sheetView>
  </sheetViews>
  <sheetFormatPr defaultRowHeight="15.75" customHeight="1" x14ac:dyDescent="0.2"/>
  <cols>
    <col min="1" max="1" width="4.625" style="178" customWidth="1"/>
    <col min="2" max="2" width="2.125" style="178" customWidth="1"/>
    <col min="3" max="3" width="35.125" style="178" customWidth="1"/>
    <col min="4" max="10" width="8.125" style="178" customWidth="1"/>
    <col min="11" max="234" width="8.75" style="178"/>
    <col min="235" max="235" width="1" style="178" customWidth="1"/>
    <col min="236" max="236" width="1.625" style="178" customWidth="1"/>
    <col min="237" max="237" width="2.125" style="178" customWidth="1"/>
    <col min="238" max="238" width="38.125" style="178" customWidth="1"/>
    <col min="239" max="239" width="9.25" style="178" bestFit="1" customWidth="1"/>
    <col min="240" max="240" width="9.25" style="178" customWidth="1"/>
    <col min="241" max="241" width="8.625" style="178" customWidth="1"/>
    <col min="242" max="244" width="8.25" style="178" customWidth="1"/>
    <col min="245" max="245" width="9.75" style="178" customWidth="1"/>
    <col min="246" max="490" width="8.75" style="178"/>
    <col min="491" max="491" width="1" style="178" customWidth="1"/>
    <col min="492" max="492" width="1.625" style="178" customWidth="1"/>
    <col min="493" max="493" width="2.125" style="178" customWidth="1"/>
    <col min="494" max="494" width="38.125" style="178" customWidth="1"/>
    <col min="495" max="495" width="9.25" style="178" bestFit="1" customWidth="1"/>
    <col min="496" max="496" width="9.25" style="178" customWidth="1"/>
    <col min="497" max="497" width="8.625" style="178" customWidth="1"/>
    <col min="498" max="500" width="8.25" style="178" customWidth="1"/>
    <col min="501" max="501" width="9.75" style="178" customWidth="1"/>
    <col min="502" max="746" width="8.75" style="178"/>
    <col min="747" max="747" width="1" style="178" customWidth="1"/>
    <col min="748" max="748" width="1.625" style="178" customWidth="1"/>
    <col min="749" max="749" width="2.125" style="178" customWidth="1"/>
    <col min="750" max="750" width="38.125" style="178" customWidth="1"/>
    <col min="751" max="751" width="9.25" style="178" bestFit="1" customWidth="1"/>
    <col min="752" max="752" width="9.25" style="178" customWidth="1"/>
    <col min="753" max="753" width="8.625" style="178" customWidth="1"/>
    <col min="754" max="756" width="8.25" style="178" customWidth="1"/>
    <col min="757" max="757" width="9.75" style="178" customWidth="1"/>
    <col min="758" max="1002" width="8.75" style="178"/>
    <col min="1003" max="1003" width="1" style="178" customWidth="1"/>
    <col min="1004" max="1004" width="1.625" style="178" customWidth="1"/>
    <col min="1005" max="1005" width="2.125" style="178" customWidth="1"/>
    <col min="1006" max="1006" width="38.125" style="178" customWidth="1"/>
    <col min="1007" max="1007" width="9.25" style="178" bestFit="1" customWidth="1"/>
    <col min="1008" max="1008" width="9.25" style="178" customWidth="1"/>
    <col min="1009" max="1009" width="8.625" style="178" customWidth="1"/>
    <col min="1010" max="1012" width="8.25" style="178" customWidth="1"/>
    <col min="1013" max="1013" width="9.75" style="178" customWidth="1"/>
    <col min="1014" max="1258" width="8.75" style="178"/>
    <col min="1259" max="1259" width="1" style="178" customWidth="1"/>
    <col min="1260" max="1260" width="1.625" style="178" customWidth="1"/>
    <col min="1261" max="1261" width="2.125" style="178" customWidth="1"/>
    <col min="1262" max="1262" width="38.125" style="178" customWidth="1"/>
    <col min="1263" max="1263" width="9.25" style="178" bestFit="1" customWidth="1"/>
    <col min="1264" max="1264" width="9.25" style="178" customWidth="1"/>
    <col min="1265" max="1265" width="8.625" style="178" customWidth="1"/>
    <col min="1266" max="1268" width="8.25" style="178" customWidth="1"/>
    <col min="1269" max="1269" width="9.75" style="178" customWidth="1"/>
    <col min="1270" max="1514" width="8.75" style="178"/>
    <col min="1515" max="1515" width="1" style="178" customWidth="1"/>
    <col min="1516" max="1516" width="1.625" style="178" customWidth="1"/>
    <col min="1517" max="1517" width="2.125" style="178" customWidth="1"/>
    <col min="1518" max="1518" width="38.125" style="178" customWidth="1"/>
    <col min="1519" max="1519" width="9.25" style="178" bestFit="1" customWidth="1"/>
    <col min="1520" max="1520" width="9.25" style="178" customWidth="1"/>
    <col min="1521" max="1521" width="8.625" style="178" customWidth="1"/>
    <col min="1522" max="1524" width="8.25" style="178" customWidth="1"/>
    <col min="1525" max="1525" width="9.75" style="178" customWidth="1"/>
    <col min="1526" max="1770" width="8.75" style="178"/>
    <col min="1771" max="1771" width="1" style="178" customWidth="1"/>
    <col min="1772" max="1772" width="1.625" style="178" customWidth="1"/>
    <col min="1773" max="1773" width="2.125" style="178" customWidth="1"/>
    <col min="1774" max="1774" width="38.125" style="178" customWidth="1"/>
    <col min="1775" max="1775" width="9.25" style="178" bestFit="1" customWidth="1"/>
    <col min="1776" max="1776" width="9.25" style="178" customWidth="1"/>
    <col min="1777" max="1777" width="8.625" style="178" customWidth="1"/>
    <col min="1778" max="1780" width="8.25" style="178" customWidth="1"/>
    <col min="1781" max="1781" width="9.75" style="178" customWidth="1"/>
    <col min="1782" max="2026" width="8.75" style="178"/>
    <col min="2027" max="2027" width="1" style="178" customWidth="1"/>
    <col min="2028" max="2028" width="1.625" style="178" customWidth="1"/>
    <col min="2029" max="2029" width="2.125" style="178" customWidth="1"/>
    <col min="2030" max="2030" width="38.125" style="178" customWidth="1"/>
    <col min="2031" max="2031" width="9.25" style="178" bestFit="1" customWidth="1"/>
    <col min="2032" max="2032" width="9.25" style="178" customWidth="1"/>
    <col min="2033" max="2033" width="8.625" style="178" customWidth="1"/>
    <col min="2034" max="2036" width="8.25" style="178" customWidth="1"/>
    <col min="2037" max="2037" width="9.75" style="178" customWidth="1"/>
    <col min="2038" max="2282" width="8.75" style="178"/>
    <col min="2283" max="2283" width="1" style="178" customWidth="1"/>
    <col min="2284" max="2284" width="1.625" style="178" customWidth="1"/>
    <col min="2285" max="2285" width="2.125" style="178" customWidth="1"/>
    <col min="2286" max="2286" width="38.125" style="178" customWidth="1"/>
    <col min="2287" max="2287" width="9.25" style="178" bestFit="1" customWidth="1"/>
    <col min="2288" max="2288" width="9.25" style="178" customWidth="1"/>
    <col min="2289" max="2289" width="8.625" style="178" customWidth="1"/>
    <col min="2290" max="2292" width="8.25" style="178" customWidth="1"/>
    <col min="2293" max="2293" width="9.75" style="178" customWidth="1"/>
    <col min="2294" max="2538" width="8.75" style="178"/>
    <col min="2539" max="2539" width="1" style="178" customWidth="1"/>
    <col min="2540" max="2540" width="1.625" style="178" customWidth="1"/>
    <col min="2541" max="2541" width="2.125" style="178" customWidth="1"/>
    <col min="2542" max="2542" width="38.125" style="178" customWidth="1"/>
    <col min="2543" max="2543" width="9.25" style="178" bestFit="1" customWidth="1"/>
    <col min="2544" max="2544" width="9.25" style="178" customWidth="1"/>
    <col min="2545" max="2545" width="8.625" style="178" customWidth="1"/>
    <col min="2546" max="2548" width="8.25" style="178" customWidth="1"/>
    <col min="2549" max="2549" width="9.75" style="178" customWidth="1"/>
    <col min="2550" max="2794" width="8.75" style="178"/>
    <col min="2795" max="2795" width="1" style="178" customWidth="1"/>
    <col min="2796" max="2796" width="1.625" style="178" customWidth="1"/>
    <col min="2797" max="2797" width="2.125" style="178" customWidth="1"/>
    <col min="2798" max="2798" width="38.125" style="178" customWidth="1"/>
    <col min="2799" max="2799" width="9.25" style="178" bestFit="1" customWidth="1"/>
    <col min="2800" max="2800" width="9.25" style="178" customWidth="1"/>
    <col min="2801" max="2801" width="8.625" style="178" customWidth="1"/>
    <col min="2802" max="2804" width="8.25" style="178" customWidth="1"/>
    <col min="2805" max="2805" width="9.75" style="178" customWidth="1"/>
    <col min="2806" max="3050" width="8.75" style="178"/>
    <col min="3051" max="3051" width="1" style="178" customWidth="1"/>
    <col min="3052" max="3052" width="1.625" style="178" customWidth="1"/>
    <col min="3053" max="3053" width="2.125" style="178" customWidth="1"/>
    <col min="3054" max="3054" width="38.125" style="178" customWidth="1"/>
    <col min="3055" max="3055" width="9.25" style="178" bestFit="1" customWidth="1"/>
    <col min="3056" max="3056" width="9.25" style="178" customWidth="1"/>
    <col min="3057" max="3057" width="8.625" style="178" customWidth="1"/>
    <col min="3058" max="3060" width="8.25" style="178" customWidth="1"/>
    <col min="3061" max="3061" width="9.75" style="178" customWidth="1"/>
    <col min="3062" max="3306" width="8.75" style="178"/>
    <col min="3307" max="3307" width="1" style="178" customWidth="1"/>
    <col min="3308" max="3308" width="1.625" style="178" customWidth="1"/>
    <col min="3309" max="3309" width="2.125" style="178" customWidth="1"/>
    <col min="3310" max="3310" width="38.125" style="178" customWidth="1"/>
    <col min="3311" max="3311" width="9.25" style="178" bestFit="1" customWidth="1"/>
    <col min="3312" max="3312" width="9.25" style="178" customWidth="1"/>
    <col min="3313" max="3313" width="8.625" style="178" customWidth="1"/>
    <col min="3314" max="3316" width="8.25" style="178" customWidth="1"/>
    <col min="3317" max="3317" width="9.75" style="178" customWidth="1"/>
    <col min="3318" max="3562" width="8.75" style="178"/>
    <col min="3563" max="3563" width="1" style="178" customWidth="1"/>
    <col min="3564" max="3564" width="1.625" style="178" customWidth="1"/>
    <col min="3565" max="3565" width="2.125" style="178" customWidth="1"/>
    <col min="3566" max="3566" width="38.125" style="178" customWidth="1"/>
    <col min="3567" max="3567" width="9.25" style="178" bestFit="1" customWidth="1"/>
    <col min="3568" max="3568" width="9.25" style="178" customWidth="1"/>
    <col min="3569" max="3569" width="8.625" style="178" customWidth="1"/>
    <col min="3570" max="3572" width="8.25" style="178" customWidth="1"/>
    <col min="3573" max="3573" width="9.75" style="178" customWidth="1"/>
    <col min="3574" max="3818" width="8.75" style="178"/>
    <col min="3819" max="3819" width="1" style="178" customWidth="1"/>
    <col min="3820" max="3820" width="1.625" style="178" customWidth="1"/>
    <col min="3821" max="3821" width="2.125" style="178" customWidth="1"/>
    <col min="3822" max="3822" width="38.125" style="178" customWidth="1"/>
    <col min="3823" max="3823" width="9.25" style="178" bestFit="1" customWidth="1"/>
    <col min="3824" max="3824" width="9.25" style="178" customWidth="1"/>
    <col min="3825" max="3825" width="8.625" style="178" customWidth="1"/>
    <col min="3826" max="3828" width="8.25" style="178" customWidth="1"/>
    <col min="3829" max="3829" width="9.75" style="178" customWidth="1"/>
    <col min="3830" max="4074" width="8.75" style="178"/>
    <col min="4075" max="4075" width="1" style="178" customWidth="1"/>
    <col min="4076" max="4076" width="1.625" style="178" customWidth="1"/>
    <col min="4077" max="4077" width="2.125" style="178" customWidth="1"/>
    <col min="4078" max="4078" width="38.125" style="178" customWidth="1"/>
    <col min="4079" max="4079" width="9.25" style="178" bestFit="1" customWidth="1"/>
    <col min="4080" max="4080" width="9.25" style="178" customWidth="1"/>
    <col min="4081" max="4081" width="8.625" style="178" customWidth="1"/>
    <col min="4082" max="4084" width="8.25" style="178" customWidth="1"/>
    <col min="4085" max="4085" width="9.75" style="178" customWidth="1"/>
    <col min="4086" max="4330" width="8.75" style="178"/>
    <col min="4331" max="4331" width="1" style="178" customWidth="1"/>
    <col min="4332" max="4332" width="1.625" style="178" customWidth="1"/>
    <col min="4333" max="4333" width="2.125" style="178" customWidth="1"/>
    <col min="4334" max="4334" width="38.125" style="178" customWidth="1"/>
    <col min="4335" max="4335" width="9.25" style="178" bestFit="1" customWidth="1"/>
    <col min="4336" max="4336" width="9.25" style="178" customWidth="1"/>
    <col min="4337" max="4337" width="8.625" style="178" customWidth="1"/>
    <col min="4338" max="4340" width="8.25" style="178" customWidth="1"/>
    <col min="4341" max="4341" width="9.75" style="178" customWidth="1"/>
    <col min="4342" max="4586" width="8.75" style="178"/>
    <col min="4587" max="4587" width="1" style="178" customWidth="1"/>
    <col min="4588" max="4588" width="1.625" style="178" customWidth="1"/>
    <col min="4589" max="4589" width="2.125" style="178" customWidth="1"/>
    <col min="4590" max="4590" width="38.125" style="178" customWidth="1"/>
    <col min="4591" max="4591" width="9.25" style="178" bestFit="1" customWidth="1"/>
    <col min="4592" max="4592" width="9.25" style="178" customWidth="1"/>
    <col min="4593" max="4593" width="8.625" style="178" customWidth="1"/>
    <col min="4594" max="4596" width="8.25" style="178" customWidth="1"/>
    <col min="4597" max="4597" width="9.75" style="178" customWidth="1"/>
    <col min="4598" max="4842" width="8.75" style="178"/>
    <col min="4843" max="4843" width="1" style="178" customWidth="1"/>
    <col min="4844" max="4844" width="1.625" style="178" customWidth="1"/>
    <col min="4845" max="4845" width="2.125" style="178" customWidth="1"/>
    <col min="4846" max="4846" width="38.125" style="178" customWidth="1"/>
    <col min="4847" max="4847" width="9.25" style="178" bestFit="1" customWidth="1"/>
    <col min="4848" max="4848" width="9.25" style="178" customWidth="1"/>
    <col min="4849" max="4849" width="8.625" style="178" customWidth="1"/>
    <col min="4850" max="4852" width="8.25" style="178" customWidth="1"/>
    <col min="4853" max="4853" width="9.75" style="178" customWidth="1"/>
    <col min="4854" max="5098" width="8.75" style="178"/>
    <col min="5099" max="5099" width="1" style="178" customWidth="1"/>
    <col min="5100" max="5100" width="1.625" style="178" customWidth="1"/>
    <col min="5101" max="5101" width="2.125" style="178" customWidth="1"/>
    <col min="5102" max="5102" width="38.125" style="178" customWidth="1"/>
    <col min="5103" max="5103" width="9.25" style="178" bestFit="1" customWidth="1"/>
    <col min="5104" max="5104" width="9.25" style="178" customWidth="1"/>
    <col min="5105" max="5105" width="8.625" style="178" customWidth="1"/>
    <col min="5106" max="5108" width="8.25" style="178" customWidth="1"/>
    <col min="5109" max="5109" width="9.75" style="178" customWidth="1"/>
    <col min="5110" max="5354" width="8.75" style="178"/>
    <col min="5355" max="5355" width="1" style="178" customWidth="1"/>
    <col min="5356" max="5356" width="1.625" style="178" customWidth="1"/>
    <col min="5357" max="5357" width="2.125" style="178" customWidth="1"/>
    <col min="5358" max="5358" width="38.125" style="178" customWidth="1"/>
    <col min="5359" max="5359" width="9.25" style="178" bestFit="1" customWidth="1"/>
    <col min="5360" max="5360" width="9.25" style="178" customWidth="1"/>
    <col min="5361" max="5361" width="8.625" style="178" customWidth="1"/>
    <col min="5362" max="5364" width="8.25" style="178" customWidth="1"/>
    <col min="5365" max="5365" width="9.75" style="178" customWidth="1"/>
    <col min="5366" max="5610" width="8.75" style="178"/>
    <col min="5611" max="5611" width="1" style="178" customWidth="1"/>
    <col min="5612" max="5612" width="1.625" style="178" customWidth="1"/>
    <col min="5613" max="5613" width="2.125" style="178" customWidth="1"/>
    <col min="5614" max="5614" width="38.125" style="178" customWidth="1"/>
    <col min="5615" max="5615" width="9.25" style="178" bestFit="1" customWidth="1"/>
    <col min="5616" max="5616" width="9.25" style="178" customWidth="1"/>
    <col min="5617" max="5617" width="8.625" style="178" customWidth="1"/>
    <col min="5618" max="5620" width="8.25" style="178" customWidth="1"/>
    <col min="5621" max="5621" width="9.75" style="178" customWidth="1"/>
    <col min="5622" max="5866" width="8.75" style="178"/>
    <col min="5867" max="5867" width="1" style="178" customWidth="1"/>
    <col min="5868" max="5868" width="1.625" style="178" customWidth="1"/>
    <col min="5869" max="5869" width="2.125" style="178" customWidth="1"/>
    <col min="5870" max="5870" width="38.125" style="178" customWidth="1"/>
    <col min="5871" max="5871" width="9.25" style="178" bestFit="1" customWidth="1"/>
    <col min="5872" max="5872" width="9.25" style="178" customWidth="1"/>
    <col min="5873" max="5873" width="8.625" style="178" customWidth="1"/>
    <col min="5874" max="5876" width="8.25" style="178" customWidth="1"/>
    <col min="5877" max="5877" width="9.75" style="178" customWidth="1"/>
    <col min="5878" max="6122" width="8.75" style="178"/>
    <col min="6123" max="6123" width="1" style="178" customWidth="1"/>
    <col min="6124" max="6124" width="1.625" style="178" customWidth="1"/>
    <col min="6125" max="6125" width="2.125" style="178" customWidth="1"/>
    <col min="6126" max="6126" width="38.125" style="178" customWidth="1"/>
    <col min="6127" max="6127" width="9.25" style="178" bestFit="1" customWidth="1"/>
    <col min="6128" max="6128" width="9.25" style="178" customWidth="1"/>
    <col min="6129" max="6129" width="8.625" style="178" customWidth="1"/>
    <col min="6130" max="6132" width="8.25" style="178" customWidth="1"/>
    <col min="6133" max="6133" width="9.75" style="178" customWidth="1"/>
    <col min="6134" max="6378" width="8.75" style="178"/>
    <col min="6379" max="6379" width="1" style="178" customWidth="1"/>
    <col min="6380" max="6380" width="1.625" style="178" customWidth="1"/>
    <col min="6381" max="6381" width="2.125" style="178" customWidth="1"/>
    <col min="6382" max="6382" width="38.125" style="178" customWidth="1"/>
    <col min="6383" max="6383" width="9.25" style="178" bestFit="1" customWidth="1"/>
    <col min="6384" max="6384" width="9.25" style="178" customWidth="1"/>
    <col min="6385" max="6385" width="8.625" style="178" customWidth="1"/>
    <col min="6386" max="6388" width="8.25" style="178" customWidth="1"/>
    <col min="6389" max="6389" width="9.75" style="178" customWidth="1"/>
    <col min="6390" max="6634" width="8.75" style="178"/>
    <col min="6635" max="6635" width="1" style="178" customWidth="1"/>
    <col min="6636" max="6636" width="1.625" style="178" customWidth="1"/>
    <col min="6637" max="6637" width="2.125" style="178" customWidth="1"/>
    <col min="6638" max="6638" width="38.125" style="178" customWidth="1"/>
    <col min="6639" max="6639" width="9.25" style="178" bestFit="1" customWidth="1"/>
    <col min="6640" max="6640" width="9.25" style="178" customWidth="1"/>
    <col min="6641" max="6641" width="8.625" style="178" customWidth="1"/>
    <col min="6642" max="6644" width="8.25" style="178" customWidth="1"/>
    <col min="6645" max="6645" width="9.75" style="178" customWidth="1"/>
    <col min="6646" max="6890" width="8.75" style="178"/>
    <col min="6891" max="6891" width="1" style="178" customWidth="1"/>
    <col min="6892" max="6892" width="1.625" style="178" customWidth="1"/>
    <col min="6893" max="6893" width="2.125" style="178" customWidth="1"/>
    <col min="6894" max="6894" width="38.125" style="178" customWidth="1"/>
    <col min="6895" max="6895" width="9.25" style="178" bestFit="1" customWidth="1"/>
    <col min="6896" max="6896" width="9.25" style="178" customWidth="1"/>
    <col min="6897" max="6897" width="8.625" style="178" customWidth="1"/>
    <col min="6898" max="6900" width="8.25" style="178" customWidth="1"/>
    <col min="6901" max="6901" width="9.75" style="178" customWidth="1"/>
    <col min="6902" max="7146" width="8.75" style="178"/>
    <col min="7147" max="7147" width="1" style="178" customWidth="1"/>
    <col min="7148" max="7148" width="1.625" style="178" customWidth="1"/>
    <col min="7149" max="7149" width="2.125" style="178" customWidth="1"/>
    <col min="7150" max="7150" width="38.125" style="178" customWidth="1"/>
    <col min="7151" max="7151" width="9.25" style="178" bestFit="1" customWidth="1"/>
    <col min="7152" max="7152" width="9.25" style="178" customWidth="1"/>
    <col min="7153" max="7153" width="8.625" style="178" customWidth="1"/>
    <col min="7154" max="7156" width="8.25" style="178" customWidth="1"/>
    <col min="7157" max="7157" width="9.75" style="178" customWidth="1"/>
    <col min="7158" max="7402" width="8.75" style="178"/>
    <col min="7403" max="7403" width="1" style="178" customWidth="1"/>
    <col min="7404" max="7404" width="1.625" style="178" customWidth="1"/>
    <col min="7405" max="7405" width="2.125" style="178" customWidth="1"/>
    <col min="7406" max="7406" width="38.125" style="178" customWidth="1"/>
    <col min="7407" max="7407" width="9.25" style="178" bestFit="1" customWidth="1"/>
    <col min="7408" max="7408" width="9.25" style="178" customWidth="1"/>
    <col min="7409" max="7409" width="8.625" style="178" customWidth="1"/>
    <col min="7410" max="7412" width="8.25" style="178" customWidth="1"/>
    <col min="7413" max="7413" width="9.75" style="178" customWidth="1"/>
    <col min="7414" max="7658" width="8.75" style="178"/>
    <col min="7659" max="7659" width="1" style="178" customWidth="1"/>
    <col min="7660" max="7660" width="1.625" style="178" customWidth="1"/>
    <col min="7661" max="7661" width="2.125" style="178" customWidth="1"/>
    <col min="7662" max="7662" width="38.125" style="178" customWidth="1"/>
    <col min="7663" max="7663" width="9.25" style="178" bestFit="1" customWidth="1"/>
    <col min="7664" max="7664" width="9.25" style="178" customWidth="1"/>
    <col min="7665" max="7665" width="8.625" style="178" customWidth="1"/>
    <col min="7666" max="7668" width="8.25" style="178" customWidth="1"/>
    <col min="7669" max="7669" width="9.75" style="178" customWidth="1"/>
    <col min="7670" max="7914" width="8.75" style="178"/>
    <col min="7915" max="7915" width="1" style="178" customWidth="1"/>
    <col min="7916" max="7916" width="1.625" style="178" customWidth="1"/>
    <col min="7917" max="7917" width="2.125" style="178" customWidth="1"/>
    <col min="7918" max="7918" width="38.125" style="178" customWidth="1"/>
    <col min="7919" max="7919" width="9.25" style="178" bestFit="1" customWidth="1"/>
    <col min="7920" max="7920" width="9.25" style="178" customWidth="1"/>
    <col min="7921" max="7921" width="8.625" style="178" customWidth="1"/>
    <col min="7922" max="7924" width="8.25" style="178" customWidth="1"/>
    <col min="7925" max="7925" width="9.75" style="178" customWidth="1"/>
    <col min="7926" max="8170" width="8.75" style="178"/>
    <col min="8171" max="8171" width="1" style="178" customWidth="1"/>
    <col min="8172" max="8172" width="1.625" style="178" customWidth="1"/>
    <col min="8173" max="8173" width="2.125" style="178" customWidth="1"/>
    <col min="8174" max="8174" width="38.125" style="178" customWidth="1"/>
    <col min="8175" max="8175" width="9.25" style="178" bestFit="1" customWidth="1"/>
    <col min="8176" max="8176" width="9.25" style="178" customWidth="1"/>
    <col min="8177" max="8177" width="8.625" style="178" customWidth="1"/>
    <col min="8178" max="8180" width="8.25" style="178" customWidth="1"/>
    <col min="8181" max="8181" width="9.75" style="178" customWidth="1"/>
    <col min="8182" max="8426" width="8.75" style="178"/>
    <col min="8427" max="8427" width="1" style="178" customWidth="1"/>
    <col min="8428" max="8428" width="1.625" style="178" customWidth="1"/>
    <col min="8429" max="8429" width="2.125" style="178" customWidth="1"/>
    <col min="8430" max="8430" width="38.125" style="178" customWidth="1"/>
    <col min="8431" max="8431" width="9.25" style="178" bestFit="1" customWidth="1"/>
    <col min="8432" max="8432" width="9.25" style="178" customWidth="1"/>
    <col min="8433" max="8433" width="8.625" style="178" customWidth="1"/>
    <col min="8434" max="8436" width="8.25" style="178" customWidth="1"/>
    <col min="8437" max="8437" width="9.75" style="178" customWidth="1"/>
    <col min="8438" max="8682" width="8.75" style="178"/>
    <col min="8683" max="8683" width="1" style="178" customWidth="1"/>
    <col min="8684" max="8684" width="1.625" style="178" customWidth="1"/>
    <col min="8685" max="8685" width="2.125" style="178" customWidth="1"/>
    <col min="8686" max="8686" width="38.125" style="178" customWidth="1"/>
    <col min="8687" max="8687" width="9.25" style="178" bestFit="1" customWidth="1"/>
    <col min="8688" max="8688" width="9.25" style="178" customWidth="1"/>
    <col min="8689" max="8689" width="8.625" style="178" customWidth="1"/>
    <col min="8690" max="8692" width="8.25" style="178" customWidth="1"/>
    <col min="8693" max="8693" width="9.75" style="178" customWidth="1"/>
    <col min="8694" max="8938" width="8.75" style="178"/>
    <col min="8939" max="8939" width="1" style="178" customWidth="1"/>
    <col min="8940" max="8940" width="1.625" style="178" customWidth="1"/>
    <col min="8941" max="8941" width="2.125" style="178" customWidth="1"/>
    <col min="8942" max="8942" width="38.125" style="178" customWidth="1"/>
    <col min="8943" max="8943" width="9.25" style="178" bestFit="1" customWidth="1"/>
    <col min="8944" max="8944" width="9.25" style="178" customWidth="1"/>
    <col min="8945" max="8945" width="8.625" style="178" customWidth="1"/>
    <col min="8946" max="8948" width="8.25" style="178" customWidth="1"/>
    <col min="8949" max="8949" width="9.75" style="178" customWidth="1"/>
    <col min="8950" max="9194" width="8.75" style="178"/>
    <col min="9195" max="9195" width="1" style="178" customWidth="1"/>
    <col min="9196" max="9196" width="1.625" style="178" customWidth="1"/>
    <col min="9197" max="9197" width="2.125" style="178" customWidth="1"/>
    <col min="9198" max="9198" width="38.125" style="178" customWidth="1"/>
    <col min="9199" max="9199" width="9.25" style="178" bestFit="1" customWidth="1"/>
    <col min="9200" max="9200" width="9.25" style="178" customWidth="1"/>
    <col min="9201" max="9201" width="8.625" style="178" customWidth="1"/>
    <col min="9202" max="9204" width="8.25" style="178" customWidth="1"/>
    <col min="9205" max="9205" width="9.75" style="178" customWidth="1"/>
    <col min="9206" max="9450" width="8.75" style="178"/>
    <col min="9451" max="9451" width="1" style="178" customWidth="1"/>
    <col min="9452" max="9452" width="1.625" style="178" customWidth="1"/>
    <col min="9453" max="9453" width="2.125" style="178" customWidth="1"/>
    <col min="9454" max="9454" width="38.125" style="178" customWidth="1"/>
    <col min="9455" max="9455" width="9.25" style="178" bestFit="1" customWidth="1"/>
    <col min="9456" max="9456" width="9.25" style="178" customWidth="1"/>
    <col min="9457" max="9457" width="8.625" style="178" customWidth="1"/>
    <col min="9458" max="9460" width="8.25" style="178" customWidth="1"/>
    <col min="9461" max="9461" width="9.75" style="178" customWidth="1"/>
    <col min="9462" max="9706" width="8.75" style="178"/>
    <col min="9707" max="9707" width="1" style="178" customWidth="1"/>
    <col min="9708" max="9708" width="1.625" style="178" customWidth="1"/>
    <col min="9709" max="9709" width="2.125" style="178" customWidth="1"/>
    <col min="9710" max="9710" width="38.125" style="178" customWidth="1"/>
    <col min="9711" max="9711" width="9.25" style="178" bestFit="1" customWidth="1"/>
    <col min="9712" max="9712" width="9.25" style="178" customWidth="1"/>
    <col min="9713" max="9713" width="8.625" style="178" customWidth="1"/>
    <col min="9714" max="9716" width="8.25" style="178" customWidth="1"/>
    <col min="9717" max="9717" width="9.75" style="178" customWidth="1"/>
    <col min="9718" max="9962" width="8.75" style="178"/>
    <col min="9963" max="9963" width="1" style="178" customWidth="1"/>
    <col min="9964" max="9964" width="1.625" style="178" customWidth="1"/>
    <col min="9965" max="9965" width="2.125" style="178" customWidth="1"/>
    <col min="9966" max="9966" width="38.125" style="178" customWidth="1"/>
    <col min="9967" max="9967" width="9.25" style="178" bestFit="1" customWidth="1"/>
    <col min="9968" max="9968" width="9.25" style="178" customWidth="1"/>
    <col min="9969" max="9969" width="8.625" style="178" customWidth="1"/>
    <col min="9970" max="9972" width="8.25" style="178" customWidth="1"/>
    <col min="9973" max="9973" width="9.75" style="178" customWidth="1"/>
    <col min="9974" max="10218" width="8.75" style="178"/>
    <col min="10219" max="10219" width="1" style="178" customWidth="1"/>
    <col min="10220" max="10220" width="1.625" style="178" customWidth="1"/>
    <col min="10221" max="10221" width="2.125" style="178" customWidth="1"/>
    <col min="10222" max="10222" width="38.125" style="178" customWidth="1"/>
    <col min="10223" max="10223" width="9.25" style="178" bestFit="1" customWidth="1"/>
    <col min="10224" max="10224" width="9.25" style="178" customWidth="1"/>
    <col min="10225" max="10225" width="8.625" style="178" customWidth="1"/>
    <col min="10226" max="10228" width="8.25" style="178" customWidth="1"/>
    <col min="10229" max="10229" width="9.75" style="178" customWidth="1"/>
    <col min="10230" max="10474" width="8.75" style="178"/>
    <col min="10475" max="10475" width="1" style="178" customWidth="1"/>
    <col min="10476" max="10476" width="1.625" style="178" customWidth="1"/>
    <col min="10477" max="10477" width="2.125" style="178" customWidth="1"/>
    <col min="10478" max="10478" width="38.125" style="178" customWidth="1"/>
    <col min="10479" max="10479" width="9.25" style="178" bestFit="1" customWidth="1"/>
    <col min="10480" max="10480" width="9.25" style="178" customWidth="1"/>
    <col min="10481" max="10481" width="8.625" style="178" customWidth="1"/>
    <col min="10482" max="10484" width="8.25" style="178" customWidth="1"/>
    <col min="10485" max="10485" width="9.75" style="178" customWidth="1"/>
    <col min="10486" max="10730" width="8.75" style="178"/>
    <col min="10731" max="10731" width="1" style="178" customWidth="1"/>
    <col min="10732" max="10732" width="1.625" style="178" customWidth="1"/>
    <col min="10733" max="10733" width="2.125" style="178" customWidth="1"/>
    <col min="10734" max="10734" width="38.125" style="178" customWidth="1"/>
    <col min="10735" max="10735" width="9.25" style="178" bestFit="1" customWidth="1"/>
    <col min="10736" max="10736" width="9.25" style="178" customWidth="1"/>
    <col min="10737" max="10737" width="8.625" style="178" customWidth="1"/>
    <col min="10738" max="10740" width="8.25" style="178" customWidth="1"/>
    <col min="10741" max="10741" width="9.75" style="178" customWidth="1"/>
    <col min="10742" max="10986" width="8.75" style="178"/>
    <col min="10987" max="10987" width="1" style="178" customWidth="1"/>
    <col min="10988" max="10988" width="1.625" style="178" customWidth="1"/>
    <col min="10989" max="10989" width="2.125" style="178" customWidth="1"/>
    <col min="10990" max="10990" width="38.125" style="178" customWidth="1"/>
    <col min="10991" max="10991" width="9.25" style="178" bestFit="1" customWidth="1"/>
    <col min="10992" max="10992" width="9.25" style="178" customWidth="1"/>
    <col min="10993" max="10993" width="8.625" style="178" customWidth="1"/>
    <col min="10994" max="10996" width="8.25" style="178" customWidth="1"/>
    <col min="10997" max="10997" width="9.75" style="178" customWidth="1"/>
    <col min="10998" max="11242" width="8.75" style="178"/>
    <col min="11243" max="11243" width="1" style="178" customWidth="1"/>
    <col min="11244" max="11244" width="1.625" style="178" customWidth="1"/>
    <col min="11245" max="11245" width="2.125" style="178" customWidth="1"/>
    <col min="11246" max="11246" width="38.125" style="178" customWidth="1"/>
    <col min="11247" max="11247" width="9.25" style="178" bestFit="1" customWidth="1"/>
    <col min="11248" max="11248" width="9.25" style="178" customWidth="1"/>
    <col min="11249" max="11249" width="8.625" style="178" customWidth="1"/>
    <col min="11250" max="11252" width="8.25" style="178" customWidth="1"/>
    <col min="11253" max="11253" width="9.75" style="178" customWidth="1"/>
    <col min="11254" max="11498" width="8.75" style="178"/>
    <col min="11499" max="11499" width="1" style="178" customWidth="1"/>
    <col min="11500" max="11500" width="1.625" style="178" customWidth="1"/>
    <col min="11501" max="11501" width="2.125" style="178" customWidth="1"/>
    <col min="11502" max="11502" width="38.125" style="178" customWidth="1"/>
    <col min="11503" max="11503" width="9.25" style="178" bestFit="1" customWidth="1"/>
    <col min="11504" max="11504" width="9.25" style="178" customWidth="1"/>
    <col min="11505" max="11505" width="8.625" style="178" customWidth="1"/>
    <col min="11506" max="11508" width="8.25" style="178" customWidth="1"/>
    <col min="11509" max="11509" width="9.75" style="178" customWidth="1"/>
    <col min="11510" max="11754" width="8.75" style="178"/>
    <col min="11755" max="11755" width="1" style="178" customWidth="1"/>
    <col min="11756" max="11756" width="1.625" style="178" customWidth="1"/>
    <col min="11757" max="11757" width="2.125" style="178" customWidth="1"/>
    <col min="11758" max="11758" width="38.125" style="178" customWidth="1"/>
    <col min="11759" max="11759" width="9.25" style="178" bestFit="1" customWidth="1"/>
    <col min="11760" max="11760" width="9.25" style="178" customWidth="1"/>
    <col min="11761" max="11761" width="8.625" style="178" customWidth="1"/>
    <col min="11762" max="11764" width="8.25" style="178" customWidth="1"/>
    <col min="11765" max="11765" width="9.75" style="178" customWidth="1"/>
    <col min="11766" max="12010" width="8.75" style="178"/>
    <col min="12011" max="12011" width="1" style="178" customWidth="1"/>
    <col min="12012" max="12012" width="1.625" style="178" customWidth="1"/>
    <col min="12013" max="12013" width="2.125" style="178" customWidth="1"/>
    <col min="12014" max="12014" width="38.125" style="178" customWidth="1"/>
    <col min="12015" max="12015" width="9.25" style="178" bestFit="1" customWidth="1"/>
    <col min="12016" max="12016" width="9.25" style="178" customWidth="1"/>
    <col min="12017" max="12017" width="8.625" style="178" customWidth="1"/>
    <col min="12018" max="12020" width="8.25" style="178" customWidth="1"/>
    <col min="12021" max="12021" width="9.75" style="178" customWidth="1"/>
    <col min="12022" max="12266" width="8.75" style="178"/>
    <col min="12267" max="12267" width="1" style="178" customWidth="1"/>
    <col min="12268" max="12268" width="1.625" style="178" customWidth="1"/>
    <col min="12269" max="12269" width="2.125" style="178" customWidth="1"/>
    <col min="12270" max="12270" width="38.125" style="178" customWidth="1"/>
    <col min="12271" max="12271" width="9.25" style="178" bestFit="1" customWidth="1"/>
    <col min="12272" max="12272" width="9.25" style="178" customWidth="1"/>
    <col min="12273" max="12273" width="8.625" style="178" customWidth="1"/>
    <col min="12274" max="12276" width="8.25" style="178" customWidth="1"/>
    <col min="12277" max="12277" width="9.75" style="178" customWidth="1"/>
    <col min="12278" max="12522" width="8.75" style="178"/>
    <col min="12523" max="12523" width="1" style="178" customWidth="1"/>
    <col min="12524" max="12524" width="1.625" style="178" customWidth="1"/>
    <col min="12525" max="12525" width="2.125" style="178" customWidth="1"/>
    <col min="12526" max="12526" width="38.125" style="178" customWidth="1"/>
    <col min="12527" max="12527" width="9.25" style="178" bestFit="1" customWidth="1"/>
    <col min="12528" max="12528" width="9.25" style="178" customWidth="1"/>
    <col min="12529" max="12529" width="8.625" style="178" customWidth="1"/>
    <col min="12530" max="12532" width="8.25" style="178" customWidth="1"/>
    <col min="12533" max="12533" width="9.75" style="178" customWidth="1"/>
    <col min="12534" max="12778" width="8.75" style="178"/>
    <col min="12779" max="12779" width="1" style="178" customWidth="1"/>
    <col min="12780" max="12780" width="1.625" style="178" customWidth="1"/>
    <col min="12781" max="12781" width="2.125" style="178" customWidth="1"/>
    <col min="12782" max="12782" width="38.125" style="178" customWidth="1"/>
    <col min="12783" max="12783" width="9.25" style="178" bestFit="1" customWidth="1"/>
    <col min="12784" max="12784" width="9.25" style="178" customWidth="1"/>
    <col min="12785" max="12785" width="8.625" style="178" customWidth="1"/>
    <col min="12786" max="12788" width="8.25" style="178" customWidth="1"/>
    <col min="12789" max="12789" width="9.75" style="178" customWidth="1"/>
    <col min="12790" max="13034" width="8.75" style="178"/>
    <col min="13035" max="13035" width="1" style="178" customWidth="1"/>
    <col min="13036" max="13036" width="1.625" style="178" customWidth="1"/>
    <col min="13037" max="13037" width="2.125" style="178" customWidth="1"/>
    <col min="13038" max="13038" width="38.125" style="178" customWidth="1"/>
    <col min="13039" max="13039" width="9.25" style="178" bestFit="1" customWidth="1"/>
    <col min="13040" max="13040" width="9.25" style="178" customWidth="1"/>
    <col min="13041" max="13041" width="8.625" style="178" customWidth="1"/>
    <col min="13042" max="13044" width="8.25" style="178" customWidth="1"/>
    <col min="13045" max="13045" width="9.75" style="178" customWidth="1"/>
    <col min="13046" max="13290" width="8.75" style="178"/>
    <col min="13291" max="13291" width="1" style="178" customWidth="1"/>
    <col min="13292" max="13292" width="1.625" style="178" customWidth="1"/>
    <col min="13293" max="13293" width="2.125" style="178" customWidth="1"/>
    <col min="13294" max="13294" width="38.125" style="178" customWidth="1"/>
    <col min="13295" max="13295" width="9.25" style="178" bestFit="1" customWidth="1"/>
    <col min="13296" max="13296" width="9.25" style="178" customWidth="1"/>
    <col min="13297" max="13297" width="8.625" style="178" customWidth="1"/>
    <col min="13298" max="13300" width="8.25" style="178" customWidth="1"/>
    <col min="13301" max="13301" width="9.75" style="178" customWidth="1"/>
    <col min="13302" max="13546" width="8.75" style="178"/>
    <col min="13547" max="13547" width="1" style="178" customWidth="1"/>
    <col min="13548" max="13548" width="1.625" style="178" customWidth="1"/>
    <col min="13549" max="13549" width="2.125" style="178" customWidth="1"/>
    <col min="13550" max="13550" width="38.125" style="178" customWidth="1"/>
    <col min="13551" max="13551" width="9.25" style="178" bestFit="1" customWidth="1"/>
    <col min="13552" max="13552" width="9.25" style="178" customWidth="1"/>
    <col min="13553" max="13553" width="8.625" style="178" customWidth="1"/>
    <col min="13554" max="13556" width="8.25" style="178" customWidth="1"/>
    <col min="13557" max="13557" width="9.75" style="178" customWidth="1"/>
    <col min="13558" max="13802" width="8.75" style="178"/>
    <col min="13803" max="13803" width="1" style="178" customWidth="1"/>
    <col min="13804" max="13804" width="1.625" style="178" customWidth="1"/>
    <col min="13805" max="13805" width="2.125" style="178" customWidth="1"/>
    <col min="13806" max="13806" width="38.125" style="178" customWidth="1"/>
    <col min="13807" max="13807" width="9.25" style="178" bestFit="1" customWidth="1"/>
    <col min="13808" max="13808" width="9.25" style="178" customWidth="1"/>
    <col min="13809" max="13809" width="8.625" style="178" customWidth="1"/>
    <col min="13810" max="13812" width="8.25" style="178" customWidth="1"/>
    <col min="13813" max="13813" width="9.75" style="178" customWidth="1"/>
    <col min="13814" max="14058" width="8.75" style="178"/>
    <col min="14059" max="14059" width="1" style="178" customWidth="1"/>
    <col min="14060" max="14060" width="1.625" style="178" customWidth="1"/>
    <col min="14061" max="14061" width="2.125" style="178" customWidth="1"/>
    <col min="14062" max="14062" width="38.125" style="178" customWidth="1"/>
    <col min="14063" max="14063" width="9.25" style="178" bestFit="1" customWidth="1"/>
    <col min="14064" max="14064" width="9.25" style="178" customWidth="1"/>
    <col min="14065" max="14065" width="8.625" style="178" customWidth="1"/>
    <col min="14066" max="14068" width="8.25" style="178" customWidth="1"/>
    <col min="14069" max="14069" width="9.75" style="178" customWidth="1"/>
    <col min="14070" max="14314" width="8.75" style="178"/>
    <col min="14315" max="14315" width="1" style="178" customWidth="1"/>
    <col min="14316" max="14316" width="1.625" style="178" customWidth="1"/>
    <col min="14317" max="14317" width="2.125" style="178" customWidth="1"/>
    <col min="14318" max="14318" width="38.125" style="178" customWidth="1"/>
    <col min="14319" max="14319" width="9.25" style="178" bestFit="1" customWidth="1"/>
    <col min="14320" max="14320" width="9.25" style="178" customWidth="1"/>
    <col min="14321" max="14321" width="8.625" style="178" customWidth="1"/>
    <col min="14322" max="14324" width="8.25" style="178" customWidth="1"/>
    <col min="14325" max="14325" width="9.75" style="178" customWidth="1"/>
    <col min="14326" max="14570" width="8.75" style="178"/>
    <col min="14571" max="14571" width="1" style="178" customWidth="1"/>
    <col min="14572" max="14572" width="1.625" style="178" customWidth="1"/>
    <col min="14573" max="14573" width="2.125" style="178" customWidth="1"/>
    <col min="14574" max="14574" width="38.125" style="178" customWidth="1"/>
    <col min="14575" max="14575" width="9.25" style="178" bestFit="1" customWidth="1"/>
    <col min="14576" max="14576" width="9.25" style="178" customWidth="1"/>
    <col min="14577" max="14577" width="8.625" style="178" customWidth="1"/>
    <col min="14578" max="14580" width="8.25" style="178" customWidth="1"/>
    <col min="14581" max="14581" width="9.75" style="178" customWidth="1"/>
    <col min="14582" max="14826" width="8.75" style="178"/>
    <col min="14827" max="14827" width="1" style="178" customWidth="1"/>
    <col min="14828" max="14828" width="1.625" style="178" customWidth="1"/>
    <col min="14829" max="14829" width="2.125" style="178" customWidth="1"/>
    <col min="14830" max="14830" width="38.125" style="178" customWidth="1"/>
    <col min="14831" max="14831" width="9.25" style="178" bestFit="1" customWidth="1"/>
    <col min="14832" max="14832" width="9.25" style="178" customWidth="1"/>
    <col min="14833" max="14833" width="8.625" style="178" customWidth="1"/>
    <col min="14834" max="14836" width="8.25" style="178" customWidth="1"/>
    <col min="14837" max="14837" width="9.75" style="178" customWidth="1"/>
    <col min="14838" max="15082" width="8.75" style="178"/>
    <col min="15083" max="15083" width="1" style="178" customWidth="1"/>
    <col min="15084" max="15084" width="1.625" style="178" customWidth="1"/>
    <col min="15085" max="15085" width="2.125" style="178" customWidth="1"/>
    <col min="15086" max="15086" width="38.125" style="178" customWidth="1"/>
    <col min="15087" max="15087" width="9.25" style="178" bestFit="1" customWidth="1"/>
    <col min="15088" max="15088" width="9.25" style="178" customWidth="1"/>
    <col min="15089" max="15089" width="8.625" style="178" customWidth="1"/>
    <col min="15090" max="15092" width="8.25" style="178" customWidth="1"/>
    <col min="15093" max="15093" width="9.75" style="178" customWidth="1"/>
    <col min="15094" max="15338" width="8.75" style="178"/>
    <col min="15339" max="15339" width="1" style="178" customWidth="1"/>
    <col min="15340" max="15340" width="1.625" style="178" customWidth="1"/>
    <col min="15341" max="15341" width="2.125" style="178" customWidth="1"/>
    <col min="15342" max="15342" width="38.125" style="178" customWidth="1"/>
    <col min="15343" max="15343" width="9.25" style="178" bestFit="1" customWidth="1"/>
    <col min="15344" max="15344" width="9.25" style="178" customWidth="1"/>
    <col min="15345" max="15345" width="8.625" style="178" customWidth="1"/>
    <col min="15346" max="15348" width="8.25" style="178" customWidth="1"/>
    <col min="15349" max="15349" width="9.75" style="178" customWidth="1"/>
    <col min="15350" max="15594" width="8.75" style="178"/>
    <col min="15595" max="15595" width="1" style="178" customWidth="1"/>
    <col min="15596" max="15596" width="1.625" style="178" customWidth="1"/>
    <col min="15597" max="15597" width="2.125" style="178" customWidth="1"/>
    <col min="15598" max="15598" width="38.125" style="178" customWidth="1"/>
    <col min="15599" max="15599" width="9.25" style="178" bestFit="1" customWidth="1"/>
    <col min="15600" max="15600" width="9.25" style="178" customWidth="1"/>
    <col min="15601" max="15601" width="8.625" style="178" customWidth="1"/>
    <col min="15602" max="15604" width="8.25" style="178" customWidth="1"/>
    <col min="15605" max="15605" width="9.75" style="178" customWidth="1"/>
    <col min="15606" max="15850" width="8.75" style="178"/>
    <col min="15851" max="15851" width="1" style="178" customWidth="1"/>
    <col min="15852" max="15852" width="1.625" style="178" customWidth="1"/>
    <col min="15853" max="15853" width="2.125" style="178" customWidth="1"/>
    <col min="15854" max="15854" width="38.125" style="178" customWidth="1"/>
    <col min="15855" max="15855" width="9.25" style="178" bestFit="1" customWidth="1"/>
    <col min="15856" max="15856" width="9.25" style="178" customWidth="1"/>
    <col min="15857" max="15857" width="8.625" style="178" customWidth="1"/>
    <col min="15858" max="15860" width="8.25" style="178" customWidth="1"/>
    <col min="15861" max="15861" width="9.75" style="178" customWidth="1"/>
    <col min="15862" max="16106" width="8.75" style="178"/>
    <col min="16107" max="16107" width="1" style="178" customWidth="1"/>
    <col min="16108" max="16108" width="1.625" style="178" customWidth="1"/>
    <col min="16109" max="16109" width="2.125" style="178" customWidth="1"/>
    <col min="16110" max="16110" width="38.125" style="178" customWidth="1"/>
    <col min="16111" max="16111" width="9.25" style="178" bestFit="1" customWidth="1"/>
    <col min="16112" max="16112" width="9.25" style="178" customWidth="1"/>
    <col min="16113" max="16113" width="8.625" style="178" customWidth="1"/>
    <col min="16114" max="16116" width="8.25" style="178" customWidth="1"/>
    <col min="16117" max="16117" width="9.75" style="178" customWidth="1"/>
    <col min="16118" max="16362" width="8.75" style="178"/>
    <col min="16363" max="16384" width="8.125" style="178" customWidth="1"/>
  </cols>
  <sheetData>
    <row r="1" spans="2:10" s="18" customFormat="1" ht="15.75" customHeight="1" x14ac:dyDescent="0.2">
      <c r="B1" s="360" t="s">
        <v>575</v>
      </c>
      <c r="C1" s="361"/>
      <c r="D1" s="361"/>
      <c r="E1" s="361"/>
      <c r="F1" s="361"/>
      <c r="G1" s="361"/>
      <c r="H1" s="361"/>
      <c r="I1" s="361"/>
      <c r="J1" s="17"/>
    </row>
    <row r="2" spans="2:10" s="18" customFormat="1" ht="15.75" customHeight="1" x14ac:dyDescent="0.2">
      <c r="B2" s="362" t="s">
        <v>458</v>
      </c>
      <c r="C2" s="361"/>
      <c r="D2" s="361"/>
      <c r="E2" s="361"/>
      <c r="F2" s="361"/>
      <c r="G2" s="361"/>
      <c r="H2" s="361"/>
      <c r="I2" s="361"/>
      <c r="J2" s="17"/>
    </row>
    <row r="3" spans="2:10" ht="15.75" customHeight="1" x14ac:dyDescent="0.2">
      <c r="J3" s="17"/>
    </row>
    <row r="4" spans="2:10" ht="15.75" customHeight="1" x14ac:dyDescent="0.2">
      <c r="B4" s="179" t="s">
        <v>11</v>
      </c>
      <c r="C4" s="179"/>
      <c r="D4" s="180">
        <v>2027</v>
      </c>
      <c r="E4" s="180">
        <v>2028</v>
      </c>
      <c r="F4" s="180">
        <v>2029</v>
      </c>
      <c r="G4" s="180">
        <v>2030</v>
      </c>
      <c r="H4" s="180">
        <v>2031</v>
      </c>
      <c r="I4" s="511" t="s">
        <v>381</v>
      </c>
      <c r="J4" s="17"/>
    </row>
    <row r="5" spans="2:10" ht="15.75" customHeight="1" x14ac:dyDescent="0.2">
      <c r="B5" s="182" t="s">
        <v>188</v>
      </c>
      <c r="C5" s="182"/>
      <c r="D5" s="183" t="s">
        <v>216</v>
      </c>
      <c r="E5" s="183" t="s">
        <v>216</v>
      </c>
      <c r="F5" s="183" t="s">
        <v>216</v>
      </c>
      <c r="G5" s="183" t="s">
        <v>216</v>
      </c>
      <c r="H5" s="183" t="s">
        <v>216</v>
      </c>
      <c r="I5" s="519" t="s">
        <v>368</v>
      </c>
      <c r="J5" s="17"/>
    </row>
    <row r="6" spans="2:10" ht="3" customHeight="1" x14ac:dyDescent="0.2">
      <c r="B6" s="179"/>
      <c r="C6" s="179"/>
      <c r="D6" s="185"/>
      <c r="E6" s="185"/>
      <c r="F6" s="185"/>
      <c r="G6" s="185"/>
      <c r="H6" s="185"/>
      <c r="I6" s="520" t="s">
        <v>382</v>
      </c>
      <c r="J6" s="17"/>
    </row>
    <row r="7" spans="2:10" ht="12.75" x14ac:dyDescent="0.2">
      <c r="B7" s="554" t="s">
        <v>395</v>
      </c>
      <c r="C7" s="554"/>
      <c r="D7" s="191"/>
      <c r="E7" s="191"/>
      <c r="F7" s="191"/>
      <c r="G7" s="191"/>
      <c r="H7" s="191"/>
      <c r="I7" s="521"/>
      <c r="J7" s="17"/>
    </row>
    <row r="8" spans="2:10" ht="12.75" x14ac:dyDescent="0.2">
      <c r="B8" s="178" t="s">
        <v>396</v>
      </c>
      <c r="D8" s="191">
        <v>4.7</v>
      </c>
      <c r="E8" s="191">
        <v>-1.9</v>
      </c>
      <c r="F8" s="191">
        <v>-1.2</v>
      </c>
      <c r="G8" s="191">
        <v>0</v>
      </c>
      <c r="H8" s="191">
        <v>0</v>
      </c>
      <c r="I8" s="522">
        <v>1.6000000000000003</v>
      </c>
      <c r="J8" s="17"/>
    </row>
    <row r="9" spans="2:10" ht="12.75" customHeight="1" x14ac:dyDescent="0.2">
      <c r="B9" s="178" t="s">
        <v>397</v>
      </c>
      <c r="D9" s="191">
        <v>1.8</v>
      </c>
      <c r="E9" s="191">
        <v>1.8</v>
      </c>
      <c r="F9" s="191">
        <v>1.4</v>
      </c>
      <c r="G9" s="191">
        <v>1.5</v>
      </c>
      <c r="H9" s="191">
        <v>1.7</v>
      </c>
      <c r="I9" s="522">
        <v>8.1999999999999993</v>
      </c>
      <c r="J9" s="17"/>
    </row>
    <row r="10" spans="2:10" ht="12.75" customHeight="1" x14ac:dyDescent="0.2">
      <c r="B10" s="178" t="s">
        <v>398</v>
      </c>
      <c r="D10" s="191">
        <v>1</v>
      </c>
      <c r="E10" s="191">
        <v>-0.2</v>
      </c>
      <c r="F10" s="191">
        <v>-0.2</v>
      </c>
      <c r="G10" s="191">
        <v>0.4</v>
      </c>
      <c r="H10" s="191">
        <v>0.6</v>
      </c>
      <c r="I10" s="522">
        <v>1.6</v>
      </c>
      <c r="J10" s="17"/>
    </row>
    <row r="11" spans="2:10" ht="12.75" customHeight="1" x14ac:dyDescent="0.2">
      <c r="B11" s="178" t="s">
        <v>399</v>
      </c>
      <c r="D11" s="191">
        <v>1.2</v>
      </c>
      <c r="E11" s="191">
        <v>1.1000000000000001</v>
      </c>
      <c r="F11" s="191">
        <v>1.1000000000000001</v>
      </c>
      <c r="G11" s="191">
        <v>1</v>
      </c>
      <c r="H11" s="191">
        <v>0.2</v>
      </c>
      <c r="I11" s="522">
        <v>4.6000000000000005</v>
      </c>
      <c r="J11" s="17"/>
    </row>
    <row r="12" spans="2:10" ht="12.75" customHeight="1" x14ac:dyDescent="0.2">
      <c r="B12" s="178" t="s">
        <v>400</v>
      </c>
      <c r="D12" s="191">
        <v>0</v>
      </c>
      <c r="E12" s="191">
        <v>2.4</v>
      </c>
      <c r="F12" s="191">
        <v>2.4</v>
      </c>
      <c r="G12" s="191">
        <v>2.4</v>
      </c>
      <c r="H12" s="191">
        <v>2.4</v>
      </c>
      <c r="I12" s="522">
        <v>9.6</v>
      </c>
      <c r="J12" s="17"/>
    </row>
    <row r="13" spans="2:10" ht="12.75" customHeight="1" x14ac:dyDescent="0.2">
      <c r="B13" s="178" t="s">
        <v>401</v>
      </c>
      <c r="D13" s="191">
        <v>-0.3</v>
      </c>
      <c r="E13" s="191">
        <v>0.5</v>
      </c>
      <c r="F13" s="191">
        <v>1.4</v>
      </c>
      <c r="G13" s="191">
        <v>0.1</v>
      </c>
      <c r="H13" s="191">
        <v>0.2</v>
      </c>
      <c r="I13" s="522">
        <v>1.9</v>
      </c>
      <c r="J13" s="17"/>
    </row>
    <row r="14" spans="2:10" ht="12.75" customHeight="1" x14ac:dyDescent="0.2">
      <c r="B14" s="505" t="s">
        <v>402</v>
      </c>
      <c r="C14" s="506"/>
      <c r="D14" s="231">
        <v>8.3999999999999986</v>
      </c>
      <c r="E14" s="231">
        <v>3.7</v>
      </c>
      <c r="F14" s="231">
        <v>4.9000000000000004</v>
      </c>
      <c r="G14" s="231">
        <v>5.3999999999999995</v>
      </c>
      <c r="H14" s="231">
        <v>5.1000000000000005</v>
      </c>
      <c r="I14" s="523">
        <v>27.5</v>
      </c>
      <c r="J14" s="17"/>
    </row>
    <row r="15" spans="2:10" ht="12.75" customHeight="1" x14ac:dyDescent="0.2">
      <c r="B15" s="507" t="s">
        <v>393</v>
      </c>
      <c r="C15" s="507"/>
      <c r="D15" s="508">
        <v>146.19999999999999</v>
      </c>
      <c r="E15" s="508">
        <v>154.6</v>
      </c>
      <c r="F15" s="508">
        <v>158.30000000000001</v>
      </c>
      <c r="G15" s="508">
        <v>163.19999999999999</v>
      </c>
      <c r="H15" s="508">
        <v>168.6</v>
      </c>
      <c r="I15" s="524"/>
      <c r="J15" s="17"/>
    </row>
    <row r="16" spans="2:10" ht="15.75" customHeight="1" x14ac:dyDescent="0.2">
      <c r="B16" s="230" t="s">
        <v>13</v>
      </c>
      <c r="C16" s="230"/>
      <c r="D16" s="187">
        <v>154.6</v>
      </c>
      <c r="E16" s="187">
        <v>158.30000000000001</v>
      </c>
      <c r="F16" s="187">
        <v>163.19999999999999</v>
      </c>
      <c r="G16" s="187">
        <v>168.6</v>
      </c>
      <c r="H16" s="187">
        <v>173.7</v>
      </c>
      <c r="I16" s="522"/>
      <c r="J16" s="195"/>
    </row>
    <row r="17" spans="2:11" ht="18" customHeight="1" x14ac:dyDescent="0.2">
      <c r="B17" s="178" t="s">
        <v>394</v>
      </c>
      <c r="D17" s="191">
        <v>32.200000000000003</v>
      </c>
      <c r="E17" s="191">
        <v>31.2</v>
      </c>
      <c r="F17" s="191">
        <v>30.7</v>
      </c>
      <c r="G17" s="191">
        <v>30.3</v>
      </c>
      <c r="H17" s="191">
        <v>29.799999999999997</v>
      </c>
      <c r="I17" s="522"/>
      <c r="J17" s="17"/>
    </row>
    <row r="18" spans="2:11" ht="7.5" customHeight="1" x14ac:dyDescent="0.2">
      <c r="B18" s="232"/>
      <c r="C18" s="233"/>
      <c r="D18" s="234"/>
      <c r="E18" s="234"/>
      <c r="F18" s="234"/>
      <c r="G18" s="234"/>
      <c r="H18" s="234"/>
      <c r="I18" s="525"/>
      <c r="J18" s="17"/>
    </row>
    <row r="19" spans="2:11" ht="3" customHeight="1" x14ac:dyDescent="0.2">
      <c r="B19" s="179"/>
      <c r="C19" s="179"/>
      <c r="D19" s="185"/>
      <c r="E19" s="185"/>
      <c r="F19" s="185"/>
      <c r="G19" s="185"/>
      <c r="H19" s="185"/>
      <c r="I19" s="185"/>
      <c r="J19" s="17"/>
    </row>
    <row r="20" spans="2:11" ht="15.75" customHeight="1" x14ac:dyDescent="0.2">
      <c r="B20" s="200" t="s">
        <v>48</v>
      </c>
      <c r="D20" s="201"/>
      <c r="E20" s="201"/>
      <c r="F20" s="201"/>
      <c r="G20" s="201"/>
      <c r="H20" s="201"/>
      <c r="I20" s="201"/>
      <c r="J20" s="17"/>
      <c r="K20" s="17"/>
    </row>
    <row r="21" spans="2:11" ht="15.75" customHeight="1" x14ac:dyDescent="0.2">
      <c r="J21" s="17"/>
    </row>
    <row r="22" spans="2:11" ht="15.75" customHeight="1" x14ac:dyDescent="0.2">
      <c r="I22" s="202"/>
    </row>
    <row r="23" spans="2:11" ht="15.6" customHeight="1" x14ac:dyDescent="0.2"/>
    <row r="33" ht="33.75" customHeight="1" x14ac:dyDescent="0.2"/>
  </sheetData>
  <mergeCells count="1">
    <mergeCell ref="B7:C7"/>
  </mergeCells>
  <pageMargins left="0.70866141732283472" right="0.70866141732283472" top="0.74803149606299213" bottom="0.74803149606299213" header="0.31496062992125984" footer="0.31496062992125984"/>
  <pageSetup paperSize="9" scale="44"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948CA-947C-44E9-93AB-CBB00F3364EF}">
  <sheetPr>
    <tabColor theme="5" tint="0.79998168889431442"/>
    <pageSetUpPr fitToPage="1"/>
  </sheetPr>
  <dimension ref="B1:I38"/>
  <sheetViews>
    <sheetView workbookViewId="0">
      <selection activeCell="D24" sqref="D24"/>
    </sheetView>
  </sheetViews>
  <sheetFormatPr defaultRowHeight="15.75" customHeight="1" x14ac:dyDescent="0.2"/>
  <cols>
    <col min="1" max="1" width="4.625" style="387" customWidth="1"/>
    <col min="2" max="2" width="2.125" style="387" customWidth="1"/>
    <col min="3" max="3" width="25" style="387" customWidth="1"/>
    <col min="4" max="6" width="7.75" style="387" customWidth="1"/>
    <col min="7" max="232" width="9" style="387" bestFit="1" customWidth="1"/>
    <col min="233" max="233" width="1" style="387" customWidth="1"/>
    <col min="234" max="234" width="1.625" style="387" customWidth="1"/>
    <col min="235" max="235" width="2.125" style="387" customWidth="1"/>
    <col min="236" max="236" width="37.125" style="387" customWidth="1"/>
    <col min="237" max="237" width="9.125" style="387" bestFit="1" customWidth="1"/>
    <col min="238" max="238" width="9.125" style="387" customWidth="1"/>
    <col min="239" max="239" width="8.25" style="387" customWidth="1"/>
    <col min="240" max="242" width="8.125" style="387" customWidth="1"/>
    <col min="243" max="243" width="9.625" style="387" customWidth="1"/>
    <col min="244" max="488" width="9" style="387" bestFit="1" customWidth="1"/>
    <col min="489" max="489" width="1" style="387" customWidth="1"/>
    <col min="490" max="490" width="1.625" style="387" customWidth="1"/>
    <col min="491" max="491" width="2.125" style="387" customWidth="1"/>
    <col min="492" max="492" width="37.125" style="387" customWidth="1"/>
    <col min="493" max="493" width="9.125" style="387" bestFit="1" customWidth="1"/>
    <col min="494" max="494" width="9.125" style="387" customWidth="1"/>
    <col min="495" max="495" width="8.25" style="387" customWidth="1"/>
    <col min="496" max="498" width="8.125" style="387" customWidth="1"/>
    <col min="499" max="499" width="9.625" style="387" customWidth="1"/>
    <col min="500" max="744" width="9" style="387" bestFit="1" customWidth="1"/>
    <col min="745" max="745" width="1" style="387" customWidth="1"/>
    <col min="746" max="746" width="1.625" style="387" customWidth="1"/>
    <col min="747" max="747" width="2.125" style="387" customWidth="1"/>
    <col min="748" max="748" width="37.125" style="387" customWidth="1"/>
    <col min="749" max="749" width="9.125" style="387" bestFit="1" customWidth="1"/>
    <col min="750" max="750" width="9.125" style="387" customWidth="1"/>
    <col min="751" max="751" width="8.25" style="387" customWidth="1"/>
    <col min="752" max="754" width="8.125" style="387" customWidth="1"/>
    <col min="755" max="755" width="9.625" style="387" customWidth="1"/>
    <col min="756" max="1000" width="9" style="387" bestFit="1" customWidth="1"/>
    <col min="1001" max="1001" width="1" style="387" customWidth="1"/>
    <col min="1002" max="1002" width="1.625" style="387" customWidth="1"/>
    <col min="1003" max="1003" width="2.125" style="387" customWidth="1"/>
    <col min="1004" max="1004" width="37.125" style="387" customWidth="1"/>
    <col min="1005" max="1005" width="9.125" style="387" bestFit="1" customWidth="1"/>
    <col min="1006" max="1006" width="9.125" style="387" customWidth="1"/>
    <col min="1007" max="1007" width="8.25" style="387" customWidth="1"/>
    <col min="1008" max="1010" width="8.125" style="387" customWidth="1"/>
    <col min="1011" max="1011" width="9.625" style="387" customWidth="1"/>
    <col min="1012" max="1256" width="9" style="387" bestFit="1" customWidth="1"/>
    <col min="1257" max="1257" width="1" style="387" customWidth="1"/>
    <col min="1258" max="1258" width="1.625" style="387" customWidth="1"/>
    <col min="1259" max="1259" width="2.125" style="387" customWidth="1"/>
    <col min="1260" max="1260" width="37.125" style="387" customWidth="1"/>
    <col min="1261" max="1261" width="9.125" style="387" bestFit="1" customWidth="1"/>
    <col min="1262" max="1262" width="9.125" style="387" customWidth="1"/>
    <col min="1263" max="1263" width="8.25" style="387" customWidth="1"/>
    <col min="1264" max="1266" width="8.125" style="387" customWidth="1"/>
    <col min="1267" max="1267" width="9.625" style="387" customWidth="1"/>
    <col min="1268" max="1512" width="9" style="387" bestFit="1" customWidth="1"/>
    <col min="1513" max="1513" width="1" style="387" customWidth="1"/>
    <col min="1514" max="1514" width="1.625" style="387" customWidth="1"/>
    <col min="1515" max="1515" width="2.125" style="387" customWidth="1"/>
    <col min="1516" max="1516" width="37.125" style="387" customWidth="1"/>
    <col min="1517" max="1517" width="9.125" style="387" bestFit="1" customWidth="1"/>
    <col min="1518" max="1518" width="9.125" style="387" customWidth="1"/>
    <col min="1519" max="1519" width="8.25" style="387" customWidth="1"/>
    <col min="1520" max="1522" width="8.125" style="387" customWidth="1"/>
    <col min="1523" max="1523" width="9.625" style="387" customWidth="1"/>
    <col min="1524" max="1768" width="9" style="387" bestFit="1" customWidth="1"/>
    <col min="1769" max="1769" width="1" style="387" customWidth="1"/>
    <col min="1770" max="1770" width="1.625" style="387" customWidth="1"/>
    <col min="1771" max="1771" width="2.125" style="387" customWidth="1"/>
    <col min="1772" max="1772" width="37.125" style="387" customWidth="1"/>
    <col min="1773" max="1773" width="9.125" style="387" bestFit="1" customWidth="1"/>
    <col min="1774" max="1774" width="9.125" style="387" customWidth="1"/>
    <col min="1775" max="1775" width="8.25" style="387" customWidth="1"/>
    <col min="1776" max="1778" width="8.125" style="387" customWidth="1"/>
    <col min="1779" max="1779" width="9.625" style="387" customWidth="1"/>
    <col min="1780" max="2024" width="9" style="387" bestFit="1" customWidth="1"/>
    <col min="2025" max="2025" width="1" style="387" customWidth="1"/>
    <col min="2026" max="2026" width="1.625" style="387" customWidth="1"/>
    <col min="2027" max="2027" width="2.125" style="387" customWidth="1"/>
    <col min="2028" max="2028" width="37.125" style="387" customWidth="1"/>
    <col min="2029" max="2029" width="9.125" style="387" bestFit="1" customWidth="1"/>
    <col min="2030" max="2030" width="9.125" style="387" customWidth="1"/>
    <col min="2031" max="2031" width="8.25" style="387" customWidth="1"/>
    <col min="2032" max="2034" width="8.125" style="387" customWidth="1"/>
    <col min="2035" max="2035" width="9.625" style="387" customWidth="1"/>
    <col min="2036" max="2280" width="9" style="387" bestFit="1" customWidth="1"/>
    <col min="2281" max="2281" width="1" style="387" customWidth="1"/>
    <col min="2282" max="2282" width="1.625" style="387" customWidth="1"/>
    <col min="2283" max="2283" width="2.125" style="387" customWidth="1"/>
    <col min="2284" max="2284" width="37.125" style="387" customWidth="1"/>
    <col min="2285" max="2285" width="9.125" style="387" bestFit="1" customWidth="1"/>
    <col min="2286" max="2286" width="9.125" style="387" customWidth="1"/>
    <col min="2287" max="2287" width="8.25" style="387" customWidth="1"/>
    <col min="2288" max="2290" width="8.125" style="387" customWidth="1"/>
    <col min="2291" max="2291" width="9.625" style="387" customWidth="1"/>
    <col min="2292" max="2536" width="9" style="387" bestFit="1" customWidth="1"/>
    <col min="2537" max="2537" width="1" style="387" customWidth="1"/>
    <col min="2538" max="2538" width="1.625" style="387" customWidth="1"/>
    <col min="2539" max="2539" width="2.125" style="387" customWidth="1"/>
    <col min="2540" max="2540" width="37.125" style="387" customWidth="1"/>
    <col min="2541" max="2541" width="9.125" style="387" bestFit="1" customWidth="1"/>
    <col min="2542" max="2542" width="9.125" style="387" customWidth="1"/>
    <col min="2543" max="2543" width="8.25" style="387" customWidth="1"/>
    <col min="2544" max="2546" width="8.125" style="387" customWidth="1"/>
    <col min="2547" max="2547" width="9.625" style="387" customWidth="1"/>
    <col min="2548" max="2792" width="9" style="387" bestFit="1" customWidth="1"/>
    <col min="2793" max="2793" width="1" style="387" customWidth="1"/>
    <col min="2794" max="2794" width="1.625" style="387" customWidth="1"/>
    <col min="2795" max="2795" width="2.125" style="387" customWidth="1"/>
    <col min="2796" max="2796" width="37.125" style="387" customWidth="1"/>
    <col min="2797" max="2797" width="9.125" style="387" bestFit="1" customWidth="1"/>
    <col min="2798" max="2798" width="9.125" style="387" customWidth="1"/>
    <col min="2799" max="2799" width="8.25" style="387" customWidth="1"/>
    <col min="2800" max="2802" width="8.125" style="387" customWidth="1"/>
    <col min="2803" max="2803" width="9.625" style="387" customWidth="1"/>
    <col min="2804" max="3048" width="9" style="387" bestFit="1" customWidth="1"/>
    <col min="3049" max="3049" width="1" style="387" customWidth="1"/>
    <col min="3050" max="3050" width="1.625" style="387" customWidth="1"/>
    <col min="3051" max="3051" width="2.125" style="387" customWidth="1"/>
    <col min="3052" max="3052" width="37.125" style="387" customWidth="1"/>
    <col min="3053" max="3053" width="9.125" style="387" bestFit="1" customWidth="1"/>
    <col min="3054" max="3054" width="9.125" style="387" customWidth="1"/>
    <col min="3055" max="3055" width="8.25" style="387" customWidth="1"/>
    <col min="3056" max="3058" width="8.125" style="387" customWidth="1"/>
    <col min="3059" max="3059" width="9.625" style="387" customWidth="1"/>
    <col min="3060" max="3304" width="9" style="387" bestFit="1" customWidth="1"/>
    <col min="3305" max="3305" width="1" style="387" customWidth="1"/>
    <col min="3306" max="3306" width="1.625" style="387" customWidth="1"/>
    <col min="3307" max="3307" width="2.125" style="387" customWidth="1"/>
    <col min="3308" max="3308" width="37.125" style="387" customWidth="1"/>
    <col min="3309" max="3309" width="9.125" style="387" bestFit="1" customWidth="1"/>
    <col min="3310" max="3310" width="9.125" style="387" customWidth="1"/>
    <col min="3311" max="3311" width="8.25" style="387" customWidth="1"/>
    <col min="3312" max="3314" width="8.125" style="387" customWidth="1"/>
    <col min="3315" max="3315" width="9.625" style="387" customWidth="1"/>
    <col min="3316" max="3560" width="9" style="387" bestFit="1" customWidth="1"/>
    <col min="3561" max="3561" width="1" style="387" customWidth="1"/>
    <col min="3562" max="3562" width="1.625" style="387" customWidth="1"/>
    <col min="3563" max="3563" width="2.125" style="387" customWidth="1"/>
    <col min="3564" max="3564" width="37.125" style="387" customWidth="1"/>
    <col min="3565" max="3565" width="9.125" style="387" bestFit="1" customWidth="1"/>
    <col min="3566" max="3566" width="9.125" style="387" customWidth="1"/>
    <col min="3567" max="3567" width="8.25" style="387" customWidth="1"/>
    <col min="3568" max="3570" width="8.125" style="387" customWidth="1"/>
    <col min="3571" max="3571" width="9.625" style="387" customWidth="1"/>
    <col min="3572" max="3816" width="9" style="387" bestFit="1" customWidth="1"/>
    <col min="3817" max="3817" width="1" style="387" customWidth="1"/>
    <col min="3818" max="3818" width="1.625" style="387" customWidth="1"/>
    <col min="3819" max="3819" width="2.125" style="387" customWidth="1"/>
    <col min="3820" max="3820" width="37.125" style="387" customWidth="1"/>
    <col min="3821" max="3821" width="9.125" style="387" bestFit="1" customWidth="1"/>
    <col min="3822" max="3822" width="9.125" style="387" customWidth="1"/>
    <col min="3823" max="3823" width="8.25" style="387" customWidth="1"/>
    <col min="3824" max="3826" width="8.125" style="387" customWidth="1"/>
    <col min="3827" max="3827" width="9.625" style="387" customWidth="1"/>
    <col min="3828" max="4072" width="9" style="387" bestFit="1" customWidth="1"/>
    <col min="4073" max="4073" width="1" style="387" customWidth="1"/>
    <col min="4074" max="4074" width="1.625" style="387" customWidth="1"/>
    <col min="4075" max="4075" width="2.125" style="387" customWidth="1"/>
    <col min="4076" max="4076" width="37.125" style="387" customWidth="1"/>
    <col min="4077" max="4077" width="9.125" style="387" bestFit="1" customWidth="1"/>
    <col min="4078" max="4078" width="9.125" style="387" customWidth="1"/>
    <col min="4079" max="4079" width="8.25" style="387" customWidth="1"/>
    <col min="4080" max="4082" width="8.125" style="387" customWidth="1"/>
    <col min="4083" max="4083" width="9.625" style="387" customWidth="1"/>
    <col min="4084" max="4328" width="9" style="387" bestFit="1" customWidth="1"/>
    <col min="4329" max="4329" width="1" style="387" customWidth="1"/>
    <col min="4330" max="4330" width="1.625" style="387" customWidth="1"/>
    <col min="4331" max="4331" width="2.125" style="387" customWidth="1"/>
    <col min="4332" max="4332" width="37.125" style="387" customWidth="1"/>
    <col min="4333" max="4333" width="9.125" style="387" bestFit="1" customWidth="1"/>
    <col min="4334" max="4334" width="9.125" style="387" customWidth="1"/>
    <col min="4335" max="4335" width="8.25" style="387" customWidth="1"/>
    <col min="4336" max="4338" width="8.125" style="387" customWidth="1"/>
    <col min="4339" max="4339" width="9.625" style="387" customWidth="1"/>
    <col min="4340" max="4584" width="9" style="387" bestFit="1" customWidth="1"/>
    <col min="4585" max="4585" width="1" style="387" customWidth="1"/>
    <col min="4586" max="4586" width="1.625" style="387" customWidth="1"/>
    <col min="4587" max="4587" width="2.125" style="387" customWidth="1"/>
    <col min="4588" max="4588" width="37.125" style="387" customWidth="1"/>
    <col min="4589" max="4589" width="9.125" style="387" bestFit="1" customWidth="1"/>
    <col min="4590" max="4590" width="9.125" style="387" customWidth="1"/>
    <col min="4591" max="4591" width="8.25" style="387" customWidth="1"/>
    <col min="4592" max="4594" width="8.125" style="387" customWidth="1"/>
    <col min="4595" max="4595" width="9.625" style="387" customWidth="1"/>
    <col min="4596" max="4840" width="9" style="387" bestFit="1" customWidth="1"/>
    <col min="4841" max="4841" width="1" style="387" customWidth="1"/>
    <col min="4842" max="4842" width="1.625" style="387" customWidth="1"/>
    <col min="4843" max="4843" width="2.125" style="387" customWidth="1"/>
    <col min="4844" max="4844" width="37.125" style="387" customWidth="1"/>
    <col min="4845" max="4845" width="9.125" style="387" bestFit="1" customWidth="1"/>
    <col min="4846" max="4846" width="9.125" style="387" customWidth="1"/>
    <col min="4847" max="4847" width="8.25" style="387" customWidth="1"/>
    <col min="4848" max="4850" width="8.125" style="387" customWidth="1"/>
    <col min="4851" max="4851" width="9.625" style="387" customWidth="1"/>
    <col min="4852" max="5096" width="9" style="387" bestFit="1" customWidth="1"/>
    <col min="5097" max="5097" width="1" style="387" customWidth="1"/>
    <col min="5098" max="5098" width="1.625" style="387" customWidth="1"/>
    <col min="5099" max="5099" width="2.125" style="387" customWidth="1"/>
    <col min="5100" max="5100" width="37.125" style="387" customWidth="1"/>
    <col min="5101" max="5101" width="9.125" style="387" bestFit="1" customWidth="1"/>
    <col min="5102" max="5102" width="9.125" style="387" customWidth="1"/>
    <col min="5103" max="5103" width="8.25" style="387" customWidth="1"/>
    <col min="5104" max="5106" width="8.125" style="387" customWidth="1"/>
    <col min="5107" max="5107" width="9.625" style="387" customWidth="1"/>
    <col min="5108" max="5352" width="9" style="387" bestFit="1" customWidth="1"/>
    <col min="5353" max="5353" width="1" style="387" customWidth="1"/>
    <col min="5354" max="5354" width="1.625" style="387" customWidth="1"/>
    <col min="5355" max="5355" width="2.125" style="387" customWidth="1"/>
    <col min="5356" max="5356" width="37.125" style="387" customWidth="1"/>
    <col min="5357" max="5357" width="9.125" style="387" bestFit="1" customWidth="1"/>
    <col min="5358" max="5358" width="9.125" style="387" customWidth="1"/>
    <col min="5359" max="5359" width="8.25" style="387" customWidth="1"/>
    <col min="5360" max="5362" width="8.125" style="387" customWidth="1"/>
    <col min="5363" max="5363" width="9.625" style="387" customWidth="1"/>
    <col min="5364" max="5608" width="9" style="387" bestFit="1" customWidth="1"/>
    <col min="5609" max="5609" width="1" style="387" customWidth="1"/>
    <col min="5610" max="5610" width="1.625" style="387" customWidth="1"/>
    <col min="5611" max="5611" width="2.125" style="387" customWidth="1"/>
    <col min="5612" max="5612" width="37.125" style="387" customWidth="1"/>
    <col min="5613" max="5613" width="9.125" style="387" bestFit="1" customWidth="1"/>
    <col min="5614" max="5614" width="9.125" style="387" customWidth="1"/>
    <col min="5615" max="5615" width="8.25" style="387" customWidth="1"/>
    <col min="5616" max="5618" width="8.125" style="387" customWidth="1"/>
    <col min="5619" max="5619" width="9.625" style="387" customWidth="1"/>
    <col min="5620" max="5864" width="9" style="387" bestFit="1" customWidth="1"/>
    <col min="5865" max="5865" width="1" style="387" customWidth="1"/>
    <col min="5866" max="5866" width="1.625" style="387" customWidth="1"/>
    <col min="5867" max="5867" width="2.125" style="387" customWidth="1"/>
    <col min="5868" max="5868" width="37.125" style="387" customWidth="1"/>
    <col min="5869" max="5869" width="9.125" style="387" bestFit="1" customWidth="1"/>
    <col min="5870" max="5870" width="9.125" style="387" customWidth="1"/>
    <col min="5871" max="5871" width="8.25" style="387" customWidth="1"/>
    <col min="5872" max="5874" width="8.125" style="387" customWidth="1"/>
    <col min="5875" max="5875" width="9.625" style="387" customWidth="1"/>
    <col min="5876" max="6120" width="9" style="387" bestFit="1" customWidth="1"/>
    <col min="6121" max="6121" width="1" style="387" customWidth="1"/>
    <col min="6122" max="6122" width="1.625" style="387" customWidth="1"/>
    <col min="6123" max="6123" width="2.125" style="387" customWidth="1"/>
    <col min="6124" max="6124" width="37.125" style="387" customWidth="1"/>
    <col min="6125" max="6125" width="9.125" style="387" bestFit="1" customWidth="1"/>
    <col min="6126" max="6126" width="9.125" style="387" customWidth="1"/>
    <col min="6127" max="6127" width="8.25" style="387" customWidth="1"/>
    <col min="6128" max="6130" width="8.125" style="387" customWidth="1"/>
    <col min="6131" max="6131" width="9.625" style="387" customWidth="1"/>
    <col min="6132" max="6376" width="9" style="387" bestFit="1" customWidth="1"/>
    <col min="6377" max="6377" width="1" style="387" customWidth="1"/>
    <col min="6378" max="6378" width="1.625" style="387" customWidth="1"/>
    <col min="6379" max="6379" width="2.125" style="387" customWidth="1"/>
    <col min="6380" max="6380" width="37.125" style="387" customWidth="1"/>
    <col min="6381" max="6381" width="9.125" style="387" bestFit="1" customWidth="1"/>
    <col min="6382" max="6382" width="9.125" style="387" customWidth="1"/>
    <col min="6383" max="6383" width="8.25" style="387" customWidth="1"/>
    <col min="6384" max="6386" width="8.125" style="387" customWidth="1"/>
    <col min="6387" max="6387" width="9.625" style="387" customWidth="1"/>
    <col min="6388" max="6632" width="9" style="387" bestFit="1" customWidth="1"/>
    <col min="6633" max="6633" width="1" style="387" customWidth="1"/>
    <col min="6634" max="6634" width="1.625" style="387" customWidth="1"/>
    <col min="6635" max="6635" width="2.125" style="387" customWidth="1"/>
    <col min="6636" max="6636" width="37.125" style="387" customWidth="1"/>
    <col min="6637" max="6637" width="9.125" style="387" bestFit="1" customWidth="1"/>
    <col min="6638" max="6638" width="9.125" style="387" customWidth="1"/>
    <col min="6639" max="6639" width="8.25" style="387" customWidth="1"/>
    <col min="6640" max="6642" width="8.125" style="387" customWidth="1"/>
    <col min="6643" max="6643" width="9.625" style="387" customWidth="1"/>
    <col min="6644" max="6888" width="9" style="387" bestFit="1" customWidth="1"/>
    <col min="6889" max="6889" width="1" style="387" customWidth="1"/>
    <col min="6890" max="6890" width="1.625" style="387" customWidth="1"/>
    <col min="6891" max="6891" width="2.125" style="387" customWidth="1"/>
    <col min="6892" max="6892" width="37.125" style="387" customWidth="1"/>
    <col min="6893" max="6893" width="9.125" style="387" bestFit="1" customWidth="1"/>
    <col min="6894" max="6894" width="9.125" style="387" customWidth="1"/>
    <col min="6895" max="6895" width="8.25" style="387" customWidth="1"/>
    <col min="6896" max="6898" width="8.125" style="387" customWidth="1"/>
    <col min="6899" max="6899" width="9.625" style="387" customWidth="1"/>
    <col min="6900" max="7144" width="9" style="387" bestFit="1" customWidth="1"/>
    <col min="7145" max="7145" width="1" style="387" customWidth="1"/>
    <col min="7146" max="7146" width="1.625" style="387" customWidth="1"/>
    <col min="7147" max="7147" width="2.125" style="387" customWidth="1"/>
    <col min="7148" max="7148" width="37.125" style="387" customWidth="1"/>
    <col min="7149" max="7149" width="9.125" style="387" bestFit="1" customWidth="1"/>
    <col min="7150" max="7150" width="9.125" style="387" customWidth="1"/>
    <col min="7151" max="7151" width="8.25" style="387" customWidth="1"/>
    <col min="7152" max="7154" width="8.125" style="387" customWidth="1"/>
    <col min="7155" max="7155" width="9.625" style="387" customWidth="1"/>
    <col min="7156" max="7400" width="9" style="387" bestFit="1" customWidth="1"/>
    <col min="7401" max="7401" width="1" style="387" customWidth="1"/>
    <col min="7402" max="7402" width="1.625" style="387" customWidth="1"/>
    <col min="7403" max="7403" width="2.125" style="387" customWidth="1"/>
    <col min="7404" max="7404" width="37.125" style="387" customWidth="1"/>
    <col min="7405" max="7405" width="9.125" style="387" bestFit="1" customWidth="1"/>
    <col min="7406" max="7406" width="9.125" style="387" customWidth="1"/>
    <col min="7407" max="7407" width="8.25" style="387" customWidth="1"/>
    <col min="7408" max="7410" width="8.125" style="387" customWidth="1"/>
    <col min="7411" max="7411" width="9.625" style="387" customWidth="1"/>
    <col min="7412" max="7656" width="9" style="387" bestFit="1" customWidth="1"/>
    <col min="7657" max="7657" width="1" style="387" customWidth="1"/>
    <col min="7658" max="7658" width="1.625" style="387" customWidth="1"/>
    <col min="7659" max="7659" width="2.125" style="387" customWidth="1"/>
    <col min="7660" max="7660" width="37.125" style="387" customWidth="1"/>
    <col min="7661" max="7661" width="9.125" style="387" bestFit="1" customWidth="1"/>
    <col min="7662" max="7662" width="9.125" style="387" customWidth="1"/>
    <col min="7663" max="7663" width="8.25" style="387" customWidth="1"/>
    <col min="7664" max="7666" width="8.125" style="387" customWidth="1"/>
    <col min="7667" max="7667" width="9.625" style="387" customWidth="1"/>
    <col min="7668" max="7912" width="9" style="387" bestFit="1" customWidth="1"/>
    <col min="7913" max="7913" width="1" style="387" customWidth="1"/>
    <col min="7914" max="7914" width="1.625" style="387" customWidth="1"/>
    <col min="7915" max="7915" width="2.125" style="387" customWidth="1"/>
    <col min="7916" max="7916" width="37.125" style="387" customWidth="1"/>
    <col min="7917" max="7917" width="9.125" style="387" bestFit="1" customWidth="1"/>
    <col min="7918" max="7918" width="9.125" style="387" customWidth="1"/>
    <col min="7919" max="7919" width="8.25" style="387" customWidth="1"/>
    <col min="7920" max="7922" width="8.125" style="387" customWidth="1"/>
    <col min="7923" max="7923" width="9.625" style="387" customWidth="1"/>
    <col min="7924" max="8168" width="9" style="387" bestFit="1" customWidth="1"/>
    <col min="8169" max="8169" width="1" style="387" customWidth="1"/>
    <col min="8170" max="8170" width="1.625" style="387" customWidth="1"/>
    <col min="8171" max="8171" width="2.125" style="387" customWidth="1"/>
    <col min="8172" max="8172" width="37.125" style="387" customWidth="1"/>
    <col min="8173" max="8173" width="9.125" style="387" bestFit="1" customWidth="1"/>
    <col min="8174" max="8174" width="9.125" style="387" customWidth="1"/>
    <col min="8175" max="8175" width="8.25" style="387" customWidth="1"/>
    <col min="8176" max="8178" width="8.125" style="387" customWidth="1"/>
    <col min="8179" max="8179" width="9.625" style="387" customWidth="1"/>
    <col min="8180" max="8424" width="9" style="387" bestFit="1" customWidth="1"/>
    <col min="8425" max="8425" width="1" style="387" customWidth="1"/>
    <col min="8426" max="8426" width="1.625" style="387" customWidth="1"/>
    <col min="8427" max="8427" width="2.125" style="387" customWidth="1"/>
    <col min="8428" max="8428" width="37.125" style="387" customWidth="1"/>
    <col min="8429" max="8429" width="9.125" style="387" bestFit="1" customWidth="1"/>
    <col min="8430" max="8430" width="9.125" style="387" customWidth="1"/>
    <col min="8431" max="8431" width="8.25" style="387" customWidth="1"/>
    <col min="8432" max="8434" width="8.125" style="387" customWidth="1"/>
    <col min="8435" max="8435" width="9.625" style="387" customWidth="1"/>
    <col min="8436" max="8680" width="9" style="387" bestFit="1" customWidth="1"/>
    <col min="8681" max="8681" width="1" style="387" customWidth="1"/>
    <col min="8682" max="8682" width="1.625" style="387" customWidth="1"/>
    <col min="8683" max="8683" width="2.125" style="387" customWidth="1"/>
    <col min="8684" max="8684" width="37.125" style="387" customWidth="1"/>
    <col min="8685" max="8685" width="9.125" style="387" bestFit="1" customWidth="1"/>
    <col min="8686" max="8686" width="9.125" style="387" customWidth="1"/>
    <col min="8687" max="8687" width="8.25" style="387" customWidth="1"/>
    <col min="8688" max="8690" width="8.125" style="387" customWidth="1"/>
    <col min="8691" max="8691" width="9.625" style="387" customWidth="1"/>
    <col min="8692" max="8936" width="9" style="387" bestFit="1" customWidth="1"/>
    <col min="8937" max="8937" width="1" style="387" customWidth="1"/>
    <col min="8938" max="8938" width="1.625" style="387" customWidth="1"/>
    <col min="8939" max="8939" width="2.125" style="387" customWidth="1"/>
    <col min="8940" max="8940" width="37.125" style="387" customWidth="1"/>
    <col min="8941" max="8941" width="9.125" style="387" bestFit="1" customWidth="1"/>
    <col min="8942" max="8942" width="9.125" style="387" customWidth="1"/>
    <col min="8943" max="8943" width="8.25" style="387" customWidth="1"/>
    <col min="8944" max="8946" width="8.125" style="387" customWidth="1"/>
    <col min="8947" max="8947" width="9.625" style="387" customWidth="1"/>
    <col min="8948" max="9192" width="9" style="387" bestFit="1" customWidth="1"/>
    <col min="9193" max="9193" width="1" style="387" customWidth="1"/>
    <col min="9194" max="9194" width="1.625" style="387" customWidth="1"/>
    <col min="9195" max="9195" width="2.125" style="387" customWidth="1"/>
    <col min="9196" max="9196" width="37.125" style="387" customWidth="1"/>
    <col min="9197" max="9197" width="9.125" style="387" bestFit="1" customWidth="1"/>
    <col min="9198" max="9198" width="9.125" style="387" customWidth="1"/>
    <col min="9199" max="9199" width="8.25" style="387" customWidth="1"/>
    <col min="9200" max="9202" width="8.125" style="387" customWidth="1"/>
    <col min="9203" max="9203" width="9.625" style="387" customWidth="1"/>
    <col min="9204" max="9448" width="9" style="387" bestFit="1" customWidth="1"/>
    <col min="9449" max="9449" width="1" style="387" customWidth="1"/>
    <col min="9450" max="9450" width="1.625" style="387" customWidth="1"/>
    <col min="9451" max="9451" width="2.125" style="387" customWidth="1"/>
    <col min="9452" max="9452" width="37.125" style="387" customWidth="1"/>
    <col min="9453" max="9453" width="9.125" style="387" bestFit="1" customWidth="1"/>
    <col min="9454" max="9454" width="9.125" style="387" customWidth="1"/>
    <col min="9455" max="9455" width="8.25" style="387" customWidth="1"/>
    <col min="9456" max="9458" width="8.125" style="387" customWidth="1"/>
    <col min="9459" max="9459" width="9.625" style="387" customWidth="1"/>
    <col min="9460" max="9704" width="9" style="387" bestFit="1" customWidth="1"/>
    <col min="9705" max="9705" width="1" style="387" customWidth="1"/>
    <col min="9706" max="9706" width="1.625" style="387" customWidth="1"/>
    <col min="9707" max="9707" width="2.125" style="387" customWidth="1"/>
    <col min="9708" max="9708" width="37.125" style="387" customWidth="1"/>
    <col min="9709" max="9709" width="9.125" style="387" bestFit="1" customWidth="1"/>
    <col min="9710" max="9710" width="9.125" style="387" customWidth="1"/>
    <col min="9711" max="9711" width="8.25" style="387" customWidth="1"/>
    <col min="9712" max="9714" width="8.125" style="387" customWidth="1"/>
    <col min="9715" max="9715" width="9.625" style="387" customWidth="1"/>
    <col min="9716" max="9960" width="9" style="387" bestFit="1" customWidth="1"/>
    <col min="9961" max="9961" width="1" style="387" customWidth="1"/>
    <col min="9962" max="9962" width="1.625" style="387" customWidth="1"/>
    <col min="9963" max="9963" width="2.125" style="387" customWidth="1"/>
    <col min="9964" max="9964" width="37.125" style="387" customWidth="1"/>
    <col min="9965" max="9965" width="9.125" style="387" bestFit="1" customWidth="1"/>
    <col min="9966" max="9966" width="9.125" style="387" customWidth="1"/>
    <col min="9967" max="9967" width="8.25" style="387" customWidth="1"/>
    <col min="9968" max="9970" width="8.125" style="387" customWidth="1"/>
    <col min="9971" max="9971" width="9.625" style="387" customWidth="1"/>
    <col min="9972" max="10216" width="9" style="387" bestFit="1" customWidth="1"/>
    <col min="10217" max="10217" width="1" style="387" customWidth="1"/>
    <col min="10218" max="10218" width="1.625" style="387" customWidth="1"/>
    <col min="10219" max="10219" width="2.125" style="387" customWidth="1"/>
    <col min="10220" max="10220" width="37.125" style="387" customWidth="1"/>
    <col min="10221" max="10221" width="9.125" style="387" bestFit="1" customWidth="1"/>
    <col min="10222" max="10222" width="9.125" style="387" customWidth="1"/>
    <col min="10223" max="10223" width="8.25" style="387" customWidth="1"/>
    <col min="10224" max="10226" width="8.125" style="387" customWidth="1"/>
    <col min="10227" max="10227" width="9.625" style="387" customWidth="1"/>
    <col min="10228" max="10472" width="9" style="387" bestFit="1" customWidth="1"/>
    <col min="10473" max="10473" width="1" style="387" customWidth="1"/>
    <col min="10474" max="10474" width="1.625" style="387" customWidth="1"/>
    <col min="10475" max="10475" width="2.125" style="387" customWidth="1"/>
    <col min="10476" max="10476" width="37.125" style="387" customWidth="1"/>
    <col min="10477" max="10477" width="9.125" style="387" bestFit="1" customWidth="1"/>
    <col min="10478" max="10478" width="9.125" style="387" customWidth="1"/>
    <col min="10479" max="10479" width="8.25" style="387" customWidth="1"/>
    <col min="10480" max="10482" width="8.125" style="387" customWidth="1"/>
    <col min="10483" max="10483" width="9.625" style="387" customWidth="1"/>
    <col min="10484" max="10728" width="9" style="387" bestFit="1" customWidth="1"/>
    <col min="10729" max="10729" width="1" style="387" customWidth="1"/>
    <col min="10730" max="10730" width="1.625" style="387" customWidth="1"/>
    <col min="10731" max="10731" width="2.125" style="387" customWidth="1"/>
    <col min="10732" max="10732" width="37.125" style="387" customWidth="1"/>
    <col min="10733" max="10733" width="9.125" style="387" bestFit="1" customWidth="1"/>
    <col min="10734" max="10734" width="9.125" style="387" customWidth="1"/>
    <col min="10735" max="10735" width="8.25" style="387" customWidth="1"/>
    <col min="10736" max="10738" width="8.125" style="387" customWidth="1"/>
    <col min="10739" max="10739" width="9.625" style="387" customWidth="1"/>
    <col min="10740" max="10984" width="9" style="387" bestFit="1" customWidth="1"/>
    <col min="10985" max="10985" width="1" style="387" customWidth="1"/>
    <col min="10986" max="10986" width="1.625" style="387" customWidth="1"/>
    <col min="10987" max="10987" width="2.125" style="387" customWidth="1"/>
    <col min="10988" max="10988" width="37.125" style="387" customWidth="1"/>
    <col min="10989" max="10989" width="9.125" style="387" bestFit="1" customWidth="1"/>
    <col min="10990" max="10990" width="9.125" style="387" customWidth="1"/>
    <col min="10991" max="10991" width="8.25" style="387" customWidth="1"/>
    <col min="10992" max="10994" width="8.125" style="387" customWidth="1"/>
    <col min="10995" max="10995" width="9.625" style="387" customWidth="1"/>
    <col min="10996" max="11240" width="9" style="387" bestFit="1" customWidth="1"/>
    <col min="11241" max="11241" width="1" style="387" customWidth="1"/>
    <col min="11242" max="11242" width="1.625" style="387" customWidth="1"/>
    <col min="11243" max="11243" width="2.125" style="387" customWidth="1"/>
    <col min="11244" max="11244" width="37.125" style="387" customWidth="1"/>
    <col min="11245" max="11245" width="9.125" style="387" bestFit="1" customWidth="1"/>
    <col min="11246" max="11246" width="9.125" style="387" customWidth="1"/>
    <col min="11247" max="11247" width="8.25" style="387" customWidth="1"/>
    <col min="11248" max="11250" width="8.125" style="387" customWidth="1"/>
    <col min="11251" max="11251" width="9.625" style="387" customWidth="1"/>
    <col min="11252" max="11496" width="9" style="387" bestFit="1" customWidth="1"/>
    <col min="11497" max="11497" width="1" style="387" customWidth="1"/>
    <col min="11498" max="11498" width="1.625" style="387" customWidth="1"/>
    <col min="11499" max="11499" width="2.125" style="387" customWidth="1"/>
    <col min="11500" max="11500" width="37.125" style="387" customWidth="1"/>
    <col min="11501" max="11501" width="9.125" style="387" bestFit="1" customWidth="1"/>
    <col min="11502" max="11502" width="9.125" style="387" customWidth="1"/>
    <col min="11503" max="11503" width="8.25" style="387" customWidth="1"/>
    <col min="11504" max="11506" width="8.125" style="387" customWidth="1"/>
    <col min="11507" max="11507" width="9.625" style="387" customWidth="1"/>
    <col min="11508" max="11752" width="9" style="387" bestFit="1" customWidth="1"/>
    <col min="11753" max="11753" width="1" style="387" customWidth="1"/>
    <col min="11754" max="11754" width="1.625" style="387" customWidth="1"/>
    <col min="11755" max="11755" width="2.125" style="387" customWidth="1"/>
    <col min="11756" max="11756" width="37.125" style="387" customWidth="1"/>
    <col min="11757" max="11757" width="9.125" style="387" bestFit="1" customWidth="1"/>
    <col min="11758" max="11758" width="9.125" style="387" customWidth="1"/>
    <col min="11759" max="11759" width="8.25" style="387" customWidth="1"/>
    <col min="11760" max="11762" width="8.125" style="387" customWidth="1"/>
    <col min="11763" max="11763" width="9.625" style="387" customWidth="1"/>
    <col min="11764" max="12008" width="9" style="387" bestFit="1" customWidth="1"/>
    <col min="12009" max="12009" width="1" style="387" customWidth="1"/>
    <col min="12010" max="12010" width="1.625" style="387" customWidth="1"/>
    <col min="12011" max="12011" width="2.125" style="387" customWidth="1"/>
    <col min="12012" max="12012" width="37.125" style="387" customWidth="1"/>
    <col min="12013" max="12013" width="9.125" style="387" bestFit="1" customWidth="1"/>
    <col min="12014" max="12014" width="9.125" style="387" customWidth="1"/>
    <col min="12015" max="12015" width="8.25" style="387" customWidth="1"/>
    <col min="12016" max="12018" width="8.125" style="387" customWidth="1"/>
    <col min="12019" max="12019" width="9.625" style="387" customWidth="1"/>
    <col min="12020" max="12264" width="9" style="387" bestFit="1" customWidth="1"/>
    <col min="12265" max="12265" width="1" style="387" customWidth="1"/>
    <col min="12266" max="12266" width="1.625" style="387" customWidth="1"/>
    <col min="12267" max="12267" width="2.125" style="387" customWidth="1"/>
    <col min="12268" max="12268" width="37.125" style="387" customWidth="1"/>
    <col min="12269" max="12269" width="9.125" style="387" bestFit="1" customWidth="1"/>
    <col min="12270" max="12270" width="9.125" style="387" customWidth="1"/>
    <col min="12271" max="12271" width="8.25" style="387" customWidth="1"/>
    <col min="12272" max="12274" width="8.125" style="387" customWidth="1"/>
    <col min="12275" max="12275" width="9.625" style="387" customWidth="1"/>
    <col min="12276" max="12520" width="9" style="387" bestFit="1" customWidth="1"/>
    <col min="12521" max="12521" width="1" style="387" customWidth="1"/>
    <col min="12522" max="12522" width="1.625" style="387" customWidth="1"/>
    <col min="12523" max="12523" width="2.125" style="387" customWidth="1"/>
    <col min="12524" max="12524" width="37.125" style="387" customWidth="1"/>
    <col min="12525" max="12525" width="9.125" style="387" bestFit="1" customWidth="1"/>
    <col min="12526" max="12526" width="9.125" style="387" customWidth="1"/>
    <col min="12527" max="12527" width="8.25" style="387" customWidth="1"/>
    <col min="12528" max="12530" width="8.125" style="387" customWidth="1"/>
    <col min="12531" max="12531" width="9.625" style="387" customWidth="1"/>
    <col min="12532" max="12776" width="9" style="387" bestFit="1" customWidth="1"/>
    <col min="12777" max="12777" width="1" style="387" customWidth="1"/>
    <col min="12778" max="12778" width="1.625" style="387" customWidth="1"/>
    <col min="12779" max="12779" width="2.125" style="387" customWidth="1"/>
    <col min="12780" max="12780" width="37.125" style="387" customWidth="1"/>
    <col min="12781" max="12781" width="9.125" style="387" bestFit="1" customWidth="1"/>
    <col min="12782" max="12782" width="9.125" style="387" customWidth="1"/>
    <col min="12783" max="12783" width="8.25" style="387" customWidth="1"/>
    <col min="12784" max="12786" width="8.125" style="387" customWidth="1"/>
    <col min="12787" max="12787" width="9.625" style="387" customWidth="1"/>
    <col min="12788" max="13032" width="9" style="387" bestFit="1" customWidth="1"/>
    <col min="13033" max="13033" width="1" style="387" customWidth="1"/>
    <col min="13034" max="13034" width="1.625" style="387" customWidth="1"/>
    <col min="13035" max="13035" width="2.125" style="387" customWidth="1"/>
    <col min="13036" max="13036" width="37.125" style="387" customWidth="1"/>
    <col min="13037" max="13037" width="9.125" style="387" bestFit="1" customWidth="1"/>
    <col min="13038" max="13038" width="9.125" style="387" customWidth="1"/>
    <col min="13039" max="13039" width="8.25" style="387" customWidth="1"/>
    <col min="13040" max="13042" width="8.125" style="387" customWidth="1"/>
    <col min="13043" max="13043" width="9.625" style="387" customWidth="1"/>
    <col min="13044" max="13288" width="9" style="387" bestFit="1" customWidth="1"/>
    <col min="13289" max="13289" width="1" style="387" customWidth="1"/>
    <col min="13290" max="13290" width="1.625" style="387" customWidth="1"/>
    <col min="13291" max="13291" width="2.125" style="387" customWidth="1"/>
    <col min="13292" max="13292" width="37.125" style="387" customWidth="1"/>
    <col min="13293" max="13293" width="9.125" style="387" bestFit="1" customWidth="1"/>
    <col min="13294" max="13294" width="9.125" style="387" customWidth="1"/>
    <col min="13295" max="13295" width="8.25" style="387" customWidth="1"/>
    <col min="13296" max="13298" width="8.125" style="387" customWidth="1"/>
    <col min="13299" max="13299" width="9.625" style="387" customWidth="1"/>
    <col min="13300" max="13544" width="9" style="387" bestFit="1" customWidth="1"/>
    <col min="13545" max="13545" width="1" style="387" customWidth="1"/>
    <col min="13546" max="13546" width="1.625" style="387" customWidth="1"/>
    <col min="13547" max="13547" width="2.125" style="387" customWidth="1"/>
    <col min="13548" max="13548" width="37.125" style="387" customWidth="1"/>
    <col min="13549" max="13549" width="9.125" style="387" bestFit="1" customWidth="1"/>
    <col min="13550" max="13550" width="9.125" style="387" customWidth="1"/>
    <col min="13551" max="13551" width="8.25" style="387" customWidth="1"/>
    <col min="13552" max="13554" width="8.125" style="387" customWidth="1"/>
    <col min="13555" max="13555" width="9.625" style="387" customWidth="1"/>
    <col min="13556" max="13800" width="9" style="387" bestFit="1" customWidth="1"/>
    <col min="13801" max="13801" width="1" style="387" customWidth="1"/>
    <col min="13802" max="13802" width="1.625" style="387" customWidth="1"/>
    <col min="13803" max="13803" width="2.125" style="387" customWidth="1"/>
    <col min="13804" max="13804" width="37.125" style="387" customWidth="1"/>
    <col min="13805" max="13805" width="9.125" style="387" bestFit="1" customWidth="1"/>
    <col min="13806" max="13806" width="9.125" style="387" customWidth="1"/>
    <col min="13807" max="13807" width="8.25" style="387" customWidth="1"/>
    <col min="13808" max="13810" width="8.125" style="387" customWidth="1"/>
    <col min="13811" max="13811" width="9.625" style="387" customWidth="1"/>
    <col min="13812" max="14056" width="9" style="387" bestFit="1" customWidth="1"/>
    <col min="14057" max="14057" width="1" style="387" customWidth="1"/>
    <col min="14058" max="14058" width="1.625" style="387" customWidth="1"/>
    <col min="14059" max="14059" width="2.125" style="387" customWidth="1"/>
    <col min="14060" max="14060" width="37.125" style="387" customWidth="1"/>
    <col min="14061" max="14061" width="9.125" style="387" bestFit="1" customWidth="1"/>
    <col min="14062" max="14062" width="9.125" style="387" customWidth="1"/>
    <col min="14063" max="14063" width="8.25" style="387" customWidth="1"/>
    <col min="14064" max="14066" width="8.125" style="387" customWidth="1"/>
    <col min="14067" max="14067" width="9.625" style="387" customWidth="1"/>
    <col min="14068" max="14312" width="9" style="387" bestFit="1" customWidth="1"/>
    <col min="14313" max="14313" width="1" style="387" customWidth="1"/>
    <col min="14314" max="14314" width="1.625" style="387" customWidth="1"/>
    <col min="14315" max="14315" width="2.125" style="387" customWidth="1"/>
    <col min="14316" max="14316" width="37.125" style="387" customWidth="1"/>
    <col min="14317" max="14317" width="9.125" style="387" bestFit="1" customWidth="1"/>
    <col min="14318" max="14318" width="9.125" style="387" customWidth="1"/>
    <col min="14319" max="14319" width="8.25" style="387" customWidth="1"/>
    <col min="14320" max="14322" width="8.125" style="387" customWidth="1"/>
    <col min="14323" max="14323" width="9.625" style="387" customWidth="1"/>
    <col min="14324" max="14568" width="9" style="387" bestFit="1" customWidth="1"/>
    <col min="14569" max="14569" width="1" style="387" customWidth="1"/>
    <col min="14570" max="14570" width="1.625" style="387" customWidth="1"/>
    <col min="14571" max="14571" width="2.125" style="387" customWidth="1"/>
    <col min="14572" max="14572" width="37.125" style="387" customWidth="1"/>
    <col min="14573" max="14573" width="9.125" style="387" bestFit="1" customWidth="1"/>
    <col min="14574" max="14574" width="9.125" style="387" customWidth="1"/>
    <col min="14575" max="14575" width="8.25" style="387" customWidth="1"/>
    <col min="14576" max="14578" width="8.125" style="387" customWidth="1"/>
    <col min="14579" max="14579" width="9.625" style="387" customWidth="1"/>
    <col min="14580" max="14824" width="9" style="387" bestFit="1" customWidth="1"/>
    <col min="14825" max="14825" width="1" style="387" customWidth="1"/>
    <col min="14826" max="14826" width="1.625" style="387" customWidth="1"/>
    <col min="14827" max="14827" width="2.125" style="387" customWidth="1"/>
    <col min="14828" max="14828" width="37.125" style="387" customWidth="1"/>
    <col min="14829" max="14829" width="9.125" style="387" bestFit="1" customWidth="1"/>
    <col min="14830" max="14830" width="9.125" style="387" customWidth="1"/>
    <col min="14831" max="14831" width="8.25" style="387" customWidth="1"/>
    <col min="14832" max="14834" width="8.125" style="387" customWidth="1"/>
    <col min="14835" max="14835" width="9.625" style="387" customWidth="1"/>
    <col min="14836" max="15080" width="9" style="387" bestFit="1" customWidth="1"/>
    <col min="15081" max="15081" width="1" style="387" customWidth="1"/>
    <col min="15082" max="15082" width="1.625" style="387" customWidth="1"/>
    <col min="15083" max="15083" width="2.125" style="387" customWidth="1"/>
    <col min="15084" max="15084" width="37.125" style="387" customWidth="1"/>
    <col min="15085" max="15085" width="9.125" style="387" bestFit="1" customWidth="1"/>
    <col min="15086" max="15086" width="9.125" style="387" customWidth="1"/>
    <col min="15087" max="15087" width="8.25" style="387" customWidth="1"/>
    <col min="15088" max="15090" width="8.125" style="387" customWidth="1"/>
    <col min="15091" max="15091" width="9.625" style="387" customWidth="1"/>
    <col min="15092" max="15336" width="9" style="387" bestFit="1" customWidth="1"/>
    <col min="15337" max="15337" width="1" style="387" customWidth="1"/>
    <col min="15338" max="15338" width="1.625" style="387" customWidth="1"/>
    <col min="15339" max="15339" width="2.125" style="387" customWidth="1"/>
    <col min="15340" max="15340" width="37.125" style="387" customWidth="1"/>
    <col min="15341" max="15341" width="9.125" style="387" bestFit="1" customWidth="1"/>
    <col min="15342" max="15342" width="9.125" style="387" customWidth="1"/>
    <col min="15343" max="15343" width="8.25" style="387" customWidth="1"/>
    <col min="15344" max="15346" width="8.125" style="387" customWidth="1"/>
    <col min="15347" max="15347" width="9.625" style="387" customWidth="1"/>
    <col min="15348" max="15592" width="9" style="387" bestFit="1" customWidth="1"/>
    <col min="15593" max="15593" width="1" style="387" customWidth="1"/>
    <col min="15594" max="15594" width="1.625" style="387" customWidth="1"/>
    <col min="15595" max="15595" width="2.125" style="387" customWidth="1"/>
    <col min="15596" max="15596" width="37.125" style="387" customWidth="1"/>
    <col min="15597" max="15597" width="9.125" style="387" bestFit="1" customWidth="1"/>
    <col min="15598" max="15598" width="9.125" style="387" customWidth="1"/>
    <col min="15599" max="15599" width="8.25" style="387" customWidth="1"/>
    <col min="15600" max="15602" width="8.125" style="387" customWidth="1"/>
    <col min="15603" max="15603" width="9.625" style="387" customWidth="1"/>
    <col min="15604" max="15848" width="9" style="387" bestFit="1" customWidth="1"/>
    <col min="15849" max="15849" width="1" style="387" customWidth="1"/>
    <col min="15850" max="15850" width="1.625" style="387" customWidth="1"/>
    <col min="15851" max="15851" width="2.125" style="387" customWidth="1"/>
    <col min="15852" max="15852" width="37.125" style="387" customWidth="1"/>
    <col min="15853" max="15853" width="9.125" style="387" bestFit="1" customWidth="1"/>
    <col min="15854" max="15854" width="9.125" style="387" customWidth="1"/>
    <col min="15855" max="15855" width="8.25" style="387" customWidth="1"/>
    <col min="15856" max="15858" width="8.125" style="387" customWidth="1"/>
    <col min="15859" max="15859" width="9.625" style="387" customWidth="1"/>
    <col min="15860" max="16104" width="9" style="387" bestFit="1" customWidth="1"/>
    <col min="16105" max="16105" width="1" style="387" customWidth="1"/>
    <col min="16106" max="16106" width="1.625" style="387" customWidth="1"/>
    <col min="16107" max="16107" width="2.125" style="387" customWidth="1"/>
    <col min="16108" max="16108" width="37.125" style="387" customWidth="1"/>
    <col min="16109" max="16109" width="9.125" style="387" bestFit="1" customWidth="1"/>
    <col min="16110" max="16110" width="9.125" style="387" customWidth="1"/>
    <col min="16111" max="16111" width="8.25" style="387" customWidth="1"/>
    <col min="16112" max="16114" width="8.125" style="387" customWidth="1"/>
    <col min="16115" max="16115" width="9.625" style="387" customWidth="1"/>
    <col min="16116" max="16360" width="9" style="387" bestFit="1" customWidth="1"/>
    <col min="16361" max="16368" width="8" style="387" customWidth="1"/>
    <col min="16369" max="16384" width="8.625" style="387"/>
  </cols>
  <sheetData>
    <row r="1" spans="2:9" s="18" customFormat="1" ht="15" x14ac:dyDescent="0.2">
      <c r="B1" s="142" t="str" cm="1">
        <f t="array" aca="1" ref="B1" ca="1">CONCATENATE(MID(CELL("filename",A1),FIND("]",CELL("filename",A1))+1,255), " - Net Budget packages")</f>
        <v>Table 2.6 - Net Budget packages</v>
      </c>
      <c r="C1" s="388"/>
      <c r="D1" s="388"/>
      <c r="E1" s="388"/>
      <c r="F1" s="388"/>
    </row>
    <row r="2" spans="2:9" s="18" customFormat="1" ht="14.25" x14ac:dyDescent="0.2">
      <c r="B2" s="143" t="s">
        <v>495</v>
      </c>
      <c r="C2" s="388"/>
      <c r="D2" s="388"/>
      <c r="E2" s="388"/>
      <c r="F2" s="388"/>
    </row>
    <row r="3" spans="2:9" ht="12" x14ac:dyDescent="0.2"/>
    <row r="4" spans="2:9" ht="14.25" x14ac:dyDescent="0.2">
      <c r="B4" s="389"/>
      <c r="C4" s="179"/>
      <c r="D4" s="399" t="s">
        <v>496</v>
      </c>
      <c r="E4" s="399" t="s">
        <v>496</v>
      </c>
      <c r="F4" s="399" t="s">
        <v>496</v>
      </c>
      <c r="G4" s="63"/>
    </row>
    <row r="5" spans="2:9" ht="14.25" x14ac:dyDescent="0.2">
      <c r="B5" s="182" t="s">
        <v>497</v>
      </c>
      <c r="C5" s="182"/>
      <c r="D5" s="390">
        <v>2024</v>
      </c>
      <c r="E5" s="390">
        <v>2025</v>
      </c>
      <c r="F5" s="390">
        <v>2026</v>
      </c>
      <c r="G5" s="63"/>
    </row>
    <row r="6" spans="2:9" ht="14.25" x14ac:dyDescent="0.2">
      <c r="B6" s="179"/>
      <c r="C6" s="179"/>
      <c r="D6" s="185"/>
      <c r="E6" s="185"/>
      <c r="F6" s="185"/>
      <c r="G6" s="63"/>
    </row>
    <row r="7" spans="2:9" ht="14.25" x14ac:dyDescent="0.2">
      <c r="B7" s="387" t="s">
        <v>498</v>
      </c>
      <c r="D7" s="391">
        <v>9.07</v>
      </c>
      <c r="E7" s="391">
        <v>6.68</v>
      </c>
      <c r="F7" s="391">
        <v>3.81</v>
      </c>
      <c r="G7" s="63"/>
    </row>
    <row r="8" spans="2:9" ht="14.25" x14ac:dyDescent="0.2">
      <c r="B8" s="387" t="s">
        <v>499</v>
      </c>
      <c r="D8" s="391">
        <v>-5.86</v>
      </c>
      <c r="E8" s="391">
        <v>-5.34</v>
      </c>
      <c r="F8" s="391">
        <v>-1.67</v>
      </c>
      <c r="G8" s="63"/>
    </row>
    <row r="9" spans="2:9" ht="14.25" x14ac:dyDescent="0.2">
      <c r="D9" s="392"/>
      <c r="E9" s="392"/>
      <c r="F9" s="392"/>
      <c r="G9" s="63"/>
    </row>
    <row r="10" spans="2:9" ht="14.25" x14ac:dyDescent="0.2">
      <c r="B10" s="393" t="s">
        <v>500</v>
      </c>
      <c r="C10" s="393"/>
      <c r="D10" s="394">
        <f>SUM(D7:D8)</f>
        <v>3.21</v>
      </c>
      <c r="E10" s="394">
        <f>SUM(E7:E8)</f>
        <v>1.3399999999999999</v>
      </c>
      <c r="F10" s="394">
        <f>SUM(F7:F8)</f>
        <v>2.14</v>
      </c>
      <c r="G10" s="63"/>
    </row>
    <row r="11" spans="2:9" ht="14.25" x14ac:dyDescent="0.2">
      <c r="B11" s="179"/>
      <c r="C11" s="179"/>
      <c r="D11" s="185"/>
      <c r="E11" s="185"/>
      <c r="F11" s="185"/>
      <c r="G11" s="63"/>
    </row>
    <row r="12" spans="2:9" ht="14.25" x14ac:dyDescent="0.2">
      <c r="B12" s="200" t="s">
        <v>48</v>
      </c>
      <c r="D12" s="395"/>
      <c r="E12" s="395"/>
      <c r="F12" s="395"/>
      <c r="G12" s="63"/>
      <c r="H12" s="17"/>
      <c r="I12" s="17"/>
    </row>
    <row r="13" spans="2:9" ht="14.25" x14ac:dyDescent="0.2">
      <c r="G13" s="63"/>
    </row>
    <row r="14" spans="2:9" ht="14.25" x14ac:dyDescent="0.2">
      <c r="C14" s="396"/>
      <c r="D14" s="395"/>
      <c r="E14" s="395"/>
      <c r="F14" s="395"/>
      <c r="G14" s="63"/>
      <c r="H14" s="17"/>
      <c r="I14" s="17"/>
    </row>
    <row r="15" spans="2:9" ht="14.25" x14ac:dyDescent="0.2">
      <c r="D15" s="395"/>
      <c r="E15" s="395"/>
      <c r="F15" s="395"/>
      <c r="G15" s="63"/>
      <c r="H15" s="17"/>
      <c r="I15" s="17"/>
    </row>
    <row r="16" spans="2:9" ht="14.25" x14ac:dyDescent="0.2">
      <c r="D16" s="395"/>
      <c r="E16" s="395"/>
      <c r="F16" s="395"/>
      <c r="G16" s="63"/>
      <c r="H16" s="395"/>
      <c r="I16" s="395"/>
    </row>
    <row r="17" spans="4:8" ht="14.25" x14ac:dyDescent="0.2">
      <c r="D17" s="397"/>
      <c r="E17" s="397"/>
      <c r="F17" s="397"/>
      <c r="G17" s="63"/>
    </row>
    <row r="18" spans="4:8" ht="14.25" x14ac:dyDescent="0.2">
      <c r="D18" s="397"/>
      <c r="E18" s="397"/>
      <c r="G18" s="63"/>
    </row>
    <row r="19" spans="4:8" ht="14.25" x14ac:dyDescent="0.2">
      <c r="G19" s="63"/>
    </row>
    <row r="20" spans="4:8" ht="14.25" x14ac:dyDescent="0.2">
      <c r="E20" s="398"/>
      <c r="G20" s="63"/>
    </row>
    <row r="21" spans="4:8" ht="14.25" x14ac:dyDescent="0.2">
      <c r="E21" s="398"/>
      <c r="G21" s="63"/>
    </row>
    <row r="22" spans="4:8" ht="14.25" x14ac:dyDescent="0.2">
      <c r="E22" s="398"/>
      <c r="G22" s="63"/>
      <c r="H22" s="63"/>
    </row>
    <row r="23" spans="4:8" ht="14.25" x14ac:dyDescent="0.2">
      <c r="E23" s="398"/>
      <c r="G23" s="63"/>
      <c r="H23" s="63"/>
    </row>
    <row r="24" spans="4:8" ht="14.25" x14ac:dyDescent="0.2">
      <c r="G24" s="63"/>
      <c r="H24" s="63"/>
    </row>
    <row r="25" spans="4:8" ht="14.25" x14ac:dyDescent="0.2">
      <c r="G25" s="63"/>
      <c r="H25" s="63"/>
    </row>
    <row r="26" spans="4:8" ht="14.25" x14ac:dyDescent="0.2">
      <c r="G26" s="63"/>
      <c r="H26" s="63"/>
    </row>
    <row r="27" spans="4:8" ht="14.25" x14ac:dyDescent="0.2">
      <c r="G27" s="63"/>
      <c r="H27" s="63"/>
    </row>
    <row r="28" spans="4:8" ht="14.25" x14ac:dyDescent="0.2">
      <c r="G28" s="63"/>
      <c r="H28" s="63"/>
    </row>
    <row r="29" spans="4:8" ht="14.25" x14ac:dyDescent="0.2">
      <c r="G29" s="63"/>
      <c r="H29" s="63"/>
    </row>
    <row r="30" spans="4:8" ht="14.25" x14ac:dyDescent="0.2">
      <c r="G30" s="63"/>
      <c r="H30" s="63"/>
    </row>
    <row r="31" spans="4:8" ht="14.25" x14ac:dyDescent="0.2">
      <c r="G31" s="63"/>
      <c r="H31" s="63"/>
    </row>
    <row r="32" spans="4:8" ht="14.25" x14ac:dyDescent="0.2">
      <c r="G32" s="63"/>
      <c r="H32" s="63"/>
    </row>
    <row r="33" spans="7:8" ht="14.25" x14ac:dyDescent="0.2">
      <c r="G33" s="63"/>
      <c r="H33" s="63"/>
    </row>
    <row r="34" spans="7:8" ht="12" x14ac:dyDescent="0.2"/>
    <row r="35" spans="7:8" ht="12" x14ac:dyDescent="0.2"/>
    <row r="36" spans="7:8" ht="12" x14ac:dyDescent="0.2"/>
    <row r="37" spans="7:8" ht="12" x14ac:dyDescent="0.2"/>
    <row r="38" spans="7:8" ht="12" x14ac:dyDescent="0.2"/>
  </sheetData>
  <pageMargins left="0.70866141732283472" right="0.70866141732283472" top="0.74803149606299213" bottom="0.74803149606299213" header="0.31496062992125984" footer="0.31496062992125984"/>
  <pageSetup paperSize="9" scale="43"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20AB9-21B3-4ED4-8991-FC3786BFFD53}">
  <sheetPr>
    <tabColor theme="5" tint="0.79998168889431442"/>
    <pageSetUpPr fitToPage="1"/>
  </sheetPr>
  <dimension ref="B1:J27"/>
  <sheetViews>
    <sheetView workbookViewId="0">
      <selection activeCell="I19" sqref="I19"/>
    </sheetView>
  </sheetViews>
  <sheetFormatPr defaultRowHeight="15.75" customHeight="1" x14ac:dyDescent="0.2"/>
  <cols>
    <col min="1" max="1" width="4.625" style="236" customWidth="1"/>
    <col min="2" max="3" width="4.125" style="236" customWidth="1"/>
    <col min="4" max="4" width="36.25" style="236" customWidth="1"/>
    <col min="5" max="10" width="8.125" style="236" customWidth="1"/>
    <col min="11" max="248" width="8.75" style="236"/>
    <col min="249" max="249" width="4.75" style="236" customWidth="1"/>
    <col min="250" max="251" width="4.125" style="236" customWidth="1"/>
    <col min="252" max="252" width="40.25" style="236" customWidth="1"/>
    <col min="253" max="255" width="8.625" style="236" customWidth="1"/>
    <col min="256" max="504" width="8.75" style="236"/>
    <col min="505" max="505" width="4.75" style="236" customWidth="1"/>
    <col min="506" max="507" width="4.125" style="236" customWidth="1"/>
    <col min="508" max="508" width="40.25" style="236" customWidth="1"/>
    <col min="509" max="511" width="8.625" style="236" customWidth="1"/>
    <col min="512" max="760" width="8.75" style="236"/>
    <col min="761" max="761" width="4.75" style="236" customWidth="1"/>
    <col min="762" max="763" width="4.125" style="236" customWidth="1"/>
    <col min="764" max="764" width="40.25" style="236" customWidth="1"/>
    <col min="765" max="767" width="8.625" style="236" customWidth="1"/>
    <col min="768" max="1016" width="8.75" style="236"/>
    <col min="1017" max="1017" width="4.75" style="236" customWidth="1"/>
    <col min="1018" max="1019" width="4.125" style="236" customWidth="1"/>
    <col min="1020" max="1020" width="40.25" style="236" customWidth="1"/>
    <col min="1021" max="1023" width="8.625" style="236" customWidth="1"/>
    <col min="1024" max="1272" width="8.75" style="236"/>
    <col min="1273" max="1273" width="4.75" style="236" customWidth="1"/>
    <col min="1274" max="1275" width="4.125" style="236" customWidth="1"/>
    <col min="1276" max="1276" width="40.25" style="236" customWidth="1"/>
    <col min="1277" max="1279" width="8.625" style="236" customWidth="1"/>
    <col min="1280" max="1528" width="8.75" style="236"/>
    <col min="1529" max="1529" width="4.75" style="236" customWidth="1"/>
    <col min="1530" max="1531" width="4.125" style="236" customWidth="1"/>
    <col min="1532" max="1532" width="40.25" style="236" customWidth="1"/>
    <col min="1533" max="1535" width="8.625" style="236" customWidth="1"/>
    <col min="1536" max="1784" width="8.75" style="236"/>
    <col min="1785" max="1785" width="4.75" style="236" customWidth="1"/>
    <col min="1786" max="1787" width="4.125" style="236" customWidth="1"/>
    <col min="1788" max="1788" width="40.25" style="236" customWidth="1"/>
    <col min="1789" max="1791" width="8.625" style="236" customWidth="1"/>
    <col min="1792" max="2040" width="8.75" style="236"/>
    <col min="2041" max="2041" width="4.75" style="236" customWidth="1"/>
    <col min="2042" max="2043" width="4.125" style="236" customWidth="1"/>
    <col min="2044" max="2044" width="40.25" style="236" customWidth="1"/>
    <col min="2045" max="2047" width="8.625" style="236" customWidth="1"/>
    <col min="2048" max="2296" width="8.75" style="236"/>
    <col min="2297" max="2297" width="4.75" style="236" customWidth="1"/>
    <col min="2298" max="2299" width="4.125" style="236" customWidth="1"/>
    <col min="2300" max="2300" width="40.25" style="236" customWidth="1"/>
    <col min="2301" max="2303" width="8.625" style="236" customWidth="1"/>
    <col min="2304" max="2552" width="8.75" style="236"/>
    <col min="2553" max="2553" width="4.75" style="236" customWidth="1"/>
    <col min="2554" max="2555" width="4.125" style="236" customWidth="1"/>
    <col min="2556" max="2556" width="40.25" style="236" customWidth="1"/>
    <col min="2557" max="2559" width="8.625" style="236" customWidth="1"/>
    <col min="2560" max="2808" width="8.75" style="236"/>
    <col min="2809" max="2809" width="4.75" style="236" customWidth="1"/>
    <col min="2810" max="2811" width="4.125" style="236" customWidth="1"/>
    <col min="2812" max="2812" width="40.25" style="236" customWidth="1"/>
    <col min="2813" max="2815" width="8.625" style="236" customWidth="1"/>
    <col min="2816" max="3064" width="8.75" style="236"/>
    <col min="3065" max="3065" width="4.75" style="236" customWidth="1"/>
    <col min="3066" max="3067" width="4.125" style="236" customWidth="1"/>
    <col min="3068" max="3068" width="40.25" style="236" customWidth="1"/>
    <col min="3069" max="3071" width="8.625" style="236" customWidth="1"/>
    <col min="3072" max="3320" width="8.75" style="236"/>
    <col min="3321" max="3321" width="4.75" style="236" customWidth="1"/>
    <col min="3322" max="3323" width="4.125" style="236" customWidth="1"/>
    <col min="3324" max="3324" width="40.25" style="236" customWidth="1"/>
    <col min="3325" max="3327" width="8.625" style="236" customWidth="1"/>
    <col min="3328" max="3576" width="8.75" style="236"/>
    <col min="3577" max="3577" width="4.75" style="236" customWidth="1"/>
    <col min="3578" max="3579" width="4.125" style="236" customWidth="1"/>
    <col min="3580" max="3580" width="40.25" style="236" customWidth="1"/>
    <col min="3581" max="3583" width="8.625" style="236" customWidth="1"/>
    <col min="3584" max="3832" width="8.75" style="236"/>
    <col min="3833" max="3833" width="4.75" style="236" customWidth="1"/>
    <col min="3834" max="3835" width="4.125" style="236" customWidth="1"/>
    <col min="3836" max="3836" width="40.25" style="236" customWidth="1"/>
    <col min="3837" max="3839" width="8.625" style="236" customWidth="1"/>
    <col min="3840" max="4088" width="8.75" style="236"/>
    <col min="4089" max="4089" width="4.75" style="236" customWidth="1"/>
    <col min="4090" max="4091" width="4.125" style="236" customWidth="1"/>
    <col min="4092" max="4092" width="40.25" style="236" customWidth="1"/>
    <col min="4093" max="4095" width="8.625" style="236" customWidth="1"/>
    <col min="4096" max="4344" width="8.75" style="236"/>
    <col min="4345" max="4345" width="4.75" style="236" customWidth="1"/>
    <col min="4346" max="4347" width="4.125" style="236" customWidth="1"/>
    <col min="4348" max="4348" width="40.25" style="236" customWidth="1"/>
    <col min="4349" max="4351" width="8.625" style="236" customWidth="1"/>
    <col min="4352" max="4600" width="8.75" style="236"/>
    <col min="4601" max="4601" width="4.75" style="236" customWidth="1"/>
    <col min="4602" max="4603" width="4.125" style="236" customWidth="1"/>
    <col min="4604" max="4604" width="40.25" style="236" customWidth="1"/>
    <col min="4605" max="4607" width="8.625" style="236" customWidth="1"/>
    <col min="4608" max="4856" width="8.75" style="236"/>
    <col min="4857" max="4857" width="4.75" style="236" customWidth="1"/>
    <col min="4858" max="4859" width="4.125" style="236" customWidth="1"/>
    <col min="4860" max="4860" width="40.25" style="236" customWidth="1"/>
    <col min="4861" max="4863" width="8.625" style="236" customWidth="1"/>
    <col min="4864" max="5112" width="8.75" style="236"/>
    <col min="5113" max="5113" width="4.75" style="236" customWidth="1"/>
    <col min="5114" max="5115" width="4.125" style="236" customWidth="1"/>
    <col min="5116" max="5116" width="40.25" style="236" customWidth="1"/>
    <col min="5117" max="5119" width="8.625" style="236" customWidth="1"/>
    <col min="5120" max="5368" width="8.75" style="236"/>
    <col min="5369" max="5369" width="4.75" style="236" customWidth="1"/>
    <col min="5370" max="5371" width="4.125" style="236" customWidth="1"/>
    <col min="5372" max="5372" width="40.25" style="236" customWidth="1"/>
    <col min="5373" max="5375" width="8.625" style="236" customWidth="1"/>
    <col min="5376" max="5624" width="8.75" style="236"/>
    <col min="5625" max="5625" width="4.75" style="236" customWidth="1"/>
    <col min="5626" max="5627" width="4.125" style="236" customWidth="1"/>
    <col min="5628" max="5628" width="40.25" style="236" customWidth="1"/>
    <col min="5629" max="5631" width="8.625" style="236" customWidth="1"/>
    <col min="5632" max="5880" width="8.75" style="236"/>
    <col min="5881" max="5881" width="4.75" style="236" customWidth="1"/>
    <col min="5882" max="5883" width="4.125" style="236" customWidth="1"/>
    <col min="5884" max="5884" width="40.25" style="236" customWidth="1"/>
    <col min="5885" max="5887" width="8.625" style="236" customWidth="1"/>
    <col min="5888" max="6136" width="8.75" style="236"/>
    <col min="6137" max="6137" width="4.75" style="236" customWidth="1"/>
    <col min="6138" max="6139" width="4.125" style="236" customWidth="1"/>
    <col min="6140" max="6140" width="40.25" style="236" customWidth="1"/>
    <col min="6141" max="6143" width="8.625" style="236" customWidth="1"/>
    <col min="6144" max="6392" width="8.75" style="236"/>
    <col min="6393" max="6393" width="4.75" style="236" customWidth="1"/>
    <col min="6394" max="6395" width="4.125" style="236" customWidth="1"/>
    <col min="6396" max="6396" width="40.25" style="236" customWidth="1"/>
    <col min="6397" max="6399" width="8.625" style="236" customWidth="1"/>
    <col min="6400" max="6648" width="8.75" style="236"/>
    <col min="6649" max="6649" width="4.75" style="236" customWidth="1"/>
    <col min="6650" max="6651" width="4.125" style="236" customWidth="1"/>
    <col min="6652" max="6652" width="40.25" style="236" customWidth="1"/>
    <col min="6653" max="6655" width="8.625" style="236" customWidth="1"/>
    <col min="6656" max="6904" width="8.75" style="236"/>
    <col min="6905" max="6905" width="4.75" style="236" customWidth="1"/>
    <col min="6906" max="6907" width="4.125" style="236" customWidth="1"/>
    <col min="6908" max="6908" width="40.25" style="236" customWidth="1"/>
    <col min="6909" max="6911" width="8.625" style="236" customWidth="1"/>
    <col min="6912" max="7160" width="8.75" style="236"/>
    <col min="7161" max="7161" width="4.75" style="236" customWidth="1"/>
    <col min="7162" max="7163" width="4.125" style="236" customWidth="1"/>
    <col min="7164" max="7164" width="40.25" style="236" customWidth="1"/>
    <col min="7165" max="7167" width="8.625" style="236" customWidth="1"/>
    <col min="7168" max="7416" width="8.75" style="236"/>
    <col min="7417" max="7417" width="4.75" style="236" customWidth="1"/>
    <col min="7418" max="7419" width="4.125" style="236" customWidth="1"/>
    <col min="7420" max="7420" width="40.25" style="236" customWidth="1"/>
    <col min="7421" max="7423" width="8.625" style="236" customWidth="1"/>
    <col min="7424" max="7672" width="8.75" style="236"/>
    <col min="7673" max="7673" width="4.75" style="236" customWidth="1"/>
    <col min="7674" max="7675" width="4.125" style="236" customWidth="1"/>
    <col min="7676" max="7676" width="40.25" style="236" customWidth="1"/>
    <col min="7677" max="7679" width="8.625" style="236" customWidth="1"/>
    <col min="7680" max="7928" width="8.75" style="236"/>
    <col min="7929" max="7929" width="4.75" style="236" customWidth="1"/>
    <col min="7930" max="7931" width="4.125" style="236" customWidth="1"/>
    <col min="7932" max="7932" width="40.25" style="236" customWidth="1"/>
    <col min="7933" max="7935" width="8.625" style="236" customWidth="1"/>
    <col min="7936" max="8184" width="8.75" style="236"/>
    <col min="8185" max="8185" width="4.75" style="236" customWidth="1"/>
    <col min="8186" max="8187" width="4.125" style="236" customWidth="1"/>
    <col min="8188" max="8188" width="40.25" style="236" customWidth="1"/>
    <col min="8189" max="8191" width="8.625" style="236" customWidth="1"/>
    <col min="8192" max="8440" width="8.75" style="236"/>
    <col min="8441" max="8441" width="4.75" style="236" customWidth="1"/>
    <col min="8442" max="8443" width="4.125" style="236" customWidth="1"/>
    <col min="8444" max="8444" width="40.25" style="236" customWidth="1"/>
    <col min="8445" max="8447" width="8.625" style="236" customWidth="1"/>
    <col min="8448" max="8696" width="8.75" style="236"/>
    <col min="8697" max="8697" width="4.75" style="236" customWidth="1"/>
    <col min="8698" max="8699" width="4.125" style="236" customWidth="1"/>
    <col min="8700" max="8700" width="40.25" style="236" customWidth="1"/>
    <col min="8701" max="8703" width="8.625" style="236" customWidth="1"/>
    <col min="8704" max="8952" width="8.75" style="236"/>
    <col min="8953" max="8953" width="4.75" style="236" customWidth="1"/>
    <col min="8954" max="8955" width="4.125" style="236" customWidth="1"/>
    <col min="8956" max="8956" width="40.25" style="236" customWidth="1"/>
    <col min="8957" max="8959" width="8.625" style="236" customWidth="1"/>
    <col min="8960" max="9208" width="8.75" style="236"/>
    <col min="9209" max="9209" width="4.75" style="236" customWidth="1"/>
    <col min="9210" max="9211" width="4.125" style="236" customWidth="1"/>
    <col min="9212" max="9212" width="40.25" style="236" customWidth="1"/>
    <col min="9213" max="9215" width="8.625" style="236" customWidth="1"/>
    <col min="9216" max="9464" width="8.75" style="236"/>
    <col min="9465" max="9465" width="4.75" style="236" customWidth="1"/>
    <col min="9466" max="9467" width="4.125" style="236" customWidth="1"/>
    <col min="9468" max="9468" width="40.25" style="236" customWidth="1"/>
    <col min="9469" max="9471" width="8.625" style="236" customWidth="1"/>
    <col min="9472" max="9720" width="8.75" style="236"/>
    <col min="9721" max="9721" width="4.75" style="236" customWidth="1"/>
    <col min="9722" max="9723" width="4.125" style="236" customWidth="1"/>
    <col min="9724" max="9724" width="40.25" style="236" customWidth="1"/>
    <col min="9725" max="9727" width="8.625" style="236" customWidth="1"/>
    <col min="9728" max="9976" width="8.75" style="236"/>
    <col min="9977" max="9977" width="4.75" style="236" customWidth="1"/>
    <col min="9978" max="9979" width="4.125" style="236" customWidth="1"/>
    <col min="9980" max="9980" width="40.25" style="236" customWidth="1"/>
    <col min="9981" max="9983" width="8.625" style="236" customWidth="1"/>
    <col min="9984" max="10232" width="8.75" style="236"/>
    <col min="10233" max="10233" width="4.75" style="236" customWidth="1"/>
    <col min="10234" max="10235" width="4.125" style="236" customWidth="1"/>
    <col min="10236" max="10236" width="40.25" style="236" customWidth="1"/>
    <col min="10237" max="10239" width="8.625" style="236" customWidth="1"/>
    <col min="10240" max="10488" width="8.75" style="236"/>
    <col min="10489" max="10489" width="4.75" style="236" customWidth="1"/>
    <col min="10490" max="10491" width="4.125" style="236" customWidth="1"/>
    <col min="10492" max="10492" width="40.25" style="236" customWidth="1"/>
    <col min="10493" max="10495" width="8.625" style="236" customWidth="1"/>
    <col min="10496" max="10744" width="8.75" style="236"/>
    <col min="10745" max="10745" width="4.75" style="236" customWidth="1"/>
    <col min="10746" max="10747" width="4.125" style="236" customWidth="1"/>
    <col min="10748" max="10748" width="40.25" style="236" customWidth="1"/>
    <col min="10749" max="10751" width="8.625" style="236" customWidth="1"/>
    <col min="10752" max="11000" width="8.75" style="236"/>
    <col min="11001" max="11001" width="4.75" style="236" customWidth="1"/>
    <col min="11002" max="11003" width="4.125" style="236" customWidth="1"/>
    <col min="11004" max="11004" width="40.25" style="236" customWidth="1"/>
    <col min="11005" max="11007" width="8.625" style="236" customWidth="1"/>
    <col min="11008" max="11256" width="8.75" style="236"/>
    <col min="11257" max="11257" width="4.75" style="236" customWidth="1"/>
    <col min="11258" max="11259" width="4.125" style="236" customWidth="1"/>
    <col min="11260" max="11260" width="40.25" style="236" customWidth="1"/>
    <col min="11261" max="11263" width="8.625" style="236" customWidth="1"/>
    <col min="11264" max="11512" width="8.75" style="236"/>
    <col min="11513" max="11513" width="4.75" style="236" customWidth="1"/>
    <col min="11514" max="11515" width="4.125" style="236" customWidth="1"/>
    <col min="11516" max="11516" width="40.25" style="236" customWidth="1"/>
    <col min="11517" max="11519" width="8.625" style="236" customWidth="1"/>
    <col min="11520" max="11768" width="8.75" style="236"/>
    <col min="11769" max="11769" width="4.75" style="236" customWidth="1"/>
    <col min="11770" max="11771" width="4.125" style="236" customWidth="1"/>
    <col min="11772" max="11772" width="40.25" style="236" customWidth="1"/>
    <col min="11773" max="11775" width="8.625" style="236" customWidth="1"/>
    <col min="11776" max="12024" width="8.75" style="236"/>
    <col min="12025" max="12025" width="4.75" style="236" customWidth="1"/>
    <col min="12026" max="12027" width="4.125" style="236" customWidth="1"/>
    <col min="12028" max="12028" width="40.25" style="236" customWidth="1"/>
    <col min="12029" max="12031" width="8.625" style="236" customWidth="1"/>
    <col min="12032" max="12280" width="8.75" style="236"/>
    <col min="12281" max="12281" width="4.75" style="236" customWidth="1"/>
    <col min="12282" max="12283" width="4.125" style="236" customWidth="1"/>
    <col min="12284" max="12284" width="40.25" style="236" customWidth="1"/>
    <col min="12285" max="12287" width="8.625" style="236" customWidth="1"/>
    <col min="12288" max="12536" width="8.75" style="236"/>
    <col min="12537" max="12537" width="4.75" style="236" customWidth="1"/>
    <col min="12538" max="12539" width="4.125" style="236" customWidth="1"/>
    <col min="12540" max="12540" width="40.25" style="236" customWidth="1"/>
    <col min="12541" max="12543" width="8.625" style="236" customWidth="1"/>
    <col min="12544" max="12792" width="8.75" style="236"/>
    <col min="12793" max="12793" width="4.75" style="236" customWidth="1"/>
    <col min="12794" max="12795" width="4.125" style="236" customWidth="1"/>
    <col min="12796" max="12796" width="40.25" style="236" customWidth="1"/>
    <col min="12797" max="12799" width="8.625" style="236" customWidth="1"/>
    <col min="12800" max="13048" width="8.75" style="236"/>
    <col min="13049" max="13049" width="4.75" style="236" customWidth="1"/>
    <col min="13050" max="13051" width="4.125" style="236" customWidth="1"/>
    <col min="13052" max="13052" width="40.25" style="236" customWidth="1"/>
    <col min="13053" max="13055" width="8.625" style="236" customWidth="1"/>
    <col min="13056" max="13304" width="8.75" style="236"/>
    <col min="13305" max="13305" width="4.75" style="236" customWidth="1"/>
    <col min="13306" max="13307" width="4.125" style="236" customWidth="1"/>
    <col min="13308" max="13308" width="40.25" style="236" customWidth="1"/>
    <col min="13309" max="13311" width="8.625" style="236" customWidth="1"/>
    <col min="13312" max="13560" width="8.75" style="236"/>
    <col min="13561" max="13561" width="4.75" style="236" customWidth="1"/>
    <col min="13562" max="13563" width="4.125" style="236" customWidth="1"/>
    <col min="13564" max="13564" width="40.25" style="236" customWidth="1"/>
    <col min="13565" max="13567" width="8.625" style="236" customWidth="1"/>
    <col min="13568" max="13816" width="8.75" style="236"/>
    <col min="13817" max="13817" width="4.75" style="236" customWidth="1"/>
    <col min="13818" max="13819" width="4.125" style="236" customWidth="1"/>
    <col min="13820" max="13820" width="40.25" style="236" customWidth="1"/>
    <col min="13821" max="13823" width="8.625" style="236" customWidth="1"/>
    <col min="13824" max="14072" width="8.75" style="236"/>
    <col min="14073" max="14073" width="4.75" style="236" customWidth="1"/>
    <col min="14074" max="14075" width="4.125" style="236" customWidth="1"/>
    <col min="14076" max="14076" width="40.25" style="236" customWidth="1"/>
    <col min="14077" max="14079" width="8.625" style="236" customWidth="1"/>
    <col min="14080" max="14328" width="8.75" style="236"/>
    <col min="14329" max="14329" width="4.75" style="236" customWidth="1"/>
    <col min="14330" max="14331" width="4.125" style="236" customWidth="1"/>
    <col min="14332" max="14332" width="40.25" style="236" customWidth="1"/>
    <col min="14333" max="14335" width="8.625" style="236" customWidth="1"/>
    <col min="14336" max="14584" width="8.75" style="236"/>
    <col min="14585" max="14585" width="4.75" style="236" customWidth="1"/>
    <col min="14586" max="14587" width="4.125" style="236" customWidth="1"/>
    <col min="14588" max="14588" width="40.25" style="236" customWidth="1"/>
    <col min="14589" max="14591" width="8.625" style="236" customWidth="1"/>
    <col min="14592" max="14840" width="8.75" style="236"/>
    <col min="14841" max="14841" width="4.75" style="236" customWidth="1"/>
    <col min="14842" max="14843" width="4.125" style="236" customWidth="1"/>
    <col min="14844" max="14844" width="40.25" style="236" customWidth="1"/>
    <col min="14845" max="14847" width="8.625" style="236" customWidth="1"/>
    <col min="14848" max="15096" width="8.75" style="236"/>
    <col min="15097" max="15097" width="4.75" style="236" customWidth="1"/>
    <col min="15098" max="15099" width="4.125" style="236" customWidth="1"/>
    <col min="15100" max="15100" width="40.25" style="236" customWidth="1"/>
    <col min="15101" max="15103" width="8.625" style="236" customWidth="1"/>
    <col min="15104" max="15352" width="8.75" style="236"/>
    <col min="15353" max="15353" width="4.75" style="236" customWidth="1"/>
    <col min="15354" max="15355" width="4.125" style="236" customWidth="1"/>
    <col min="15356" max="15356" width="40.25" style="236" customWidth="1"/>
    <col min="15357" max="15359" width="8.625" style="236" customWidth="1"/>
    <col min="15360" max="15608" width="8.75" style="236"/>
    <col min="15609" max="15609" width="4.75" style="236" customWidth="1"/>
    <col min="15610" max="15611" width="4.125" style="236" customWidth="1"/>
    <col min="15612" max="15612" width="40.25" style="236" customWidth="1"/>
    <col min="15613" max="15615" width="8.625" style="236" customWidth="1"/>
    <col min="15616" max="15864" width="8.75" style="236"/>
    <col min="15865" max="15865" width="4.75" style="236" customWidth="1"/>
    <col min="15866" max="15867" width="4.125" style="236" customWidth="1"/>
    <col min="15868" max="15868" width="40.25" style="236" customWidth="1"/>
    <col min="15869" max="15871" width="8.625" style="236" customWidth="1"/>
    <col min="15872" max="16120" width="8.75" style="236"/>
    <col min="16121" max="16121" width="4.75" style="236" customWidth="1"/>
    <col min="16122" max="16123" width="4.125" style="236" customWidth="1"/>
    <col min="16124" max="16124" width="40.25" style="236" customWidth="1"/>
    <col min="16125" max="16127" width="8.625" style="236" customWidth="1"/>
    <col min="16128" max="16372" width="8.75" style="236"/>
    <col min="16373" max="16384" width="8.125" style="236" customWidth="1"/>
  </cols>
  <sheetData>
    <row r="1" spans="2:10" s="18" customFormat="1" ht="15.75" customHeight="1" x14ac:dyDescent="0.25">
      <c r="B1" s="360" t="str" cm="1">
        <f t="array" aca="1" ref="B1" ca="1">CONCATENATE(MID(CELL("filename",A1),FIND("]",CELL("filename",A1))+1,255), " - Net issuance of market government bonds and short-term borrowing")</f>
        <v>Table 2.7 - Net issuance of market government bonds and short-term borrowing</v>
      </c>
      <c r="C1" s="363"/>
      <c r="D1" s="361"/>
      <c r="E1" s="361"/>
      <c r="F1" s="361"/>
      <c r="G1" s="361"/>
      <c r="H1" s="361"/>
      <c r="I1" s="361"/>
      <c r="J1" s="365"/>
    </row>
    <row r="2" spans="2:10" s="18" customFormat="1" ht="15.75" customHeight="1" x14ac:dyDescent="0.25">
      <c r="B2" s="362" t="s">
        <v>458</v>
      </c>
      <c r="C2" s="363"/>
      <c r="D2" s="361"/>
      <c r="E2" s="361"/>
      <c r="F2" s="361"/>
      <c r="G2" s="361"/>
      <c r="H2" s="361"/>
      <c r="I2" s="361"/>
      <c r="J2" s="365"/>
    </row>
    <row r="3" spans="2:10" s="18" customFormat="1" ht="15.75" customHeight="1" x14ac:dyDescent="0.2">
      <c r="C3" s="19"/>
      <c r="D3" s="17"/>
      <c r="E3" s="17"/>
      <c r="F3" s="17"/>
      <c r="G3" s="17"/>
      <c r="H3" s="17"/>
      <c r="I3" s="17"/>
    </row>
    <row r="5" spans="2:10" ht="15.75" customHeight="1" x14ac:dyDescent="0.2">
      <c r="B5" s="179" t="s">
        <v>11</v>
      </c>
      <c r="E5" s="180">
        <v>2027</v>
      </c>
      <c r="F5" s="180">
        <f>E5+1</f>
        <v>2028</v>
      </c>
      <c r="G5" s="180">
        <f t="shared" ref="G5:I5" si="0">F5+1</f>
        <v>2029</v>
      </c>
      <c r="H5" s="180">
        <f t="shared" si="0"/>
        <v>2030</v>
      </c>
      <c r="I5" s="180">
        <f t="shared" si="0"/>
        <v>2031</v>
      </c>
      <c r="J5" s="511"/>
    </row>
    <row r="6" spans="2:10" ht="15.75" customHeight="1" x14ac:dyDescent="0.2">
      <c r="B6" s="237" t="s">
        <v>188</v>
      </c>
      <c r="C6" s="183"/>
      <c r="D6" s="183"/>
      <c r="E6" s="183" t="s">
        <v>216</v>
      </c>
      <c r="F6" s="183" t="s">
        <v>216</v>
      </c>
      <c r="G6" s="183" t="s">
        <v>216</v>
      </c>
      <c r="H6" s="183" t="s">
        <v>216</v>
      </c>
      <c r="I6" s="183" t="s">
        <v>216</v>
      </c>
      <c r="J6" s="519" t="s">
        <v>381</v>
      </c>
    </row>
    <row r="7" spans="2:10" ht="3" customHeight="1" x14ac:dyDescent="0.2">
      <c r="B7" s="238"/>
      <c r="J7" s="526"/>
    </row>
    <row r="8" spans="2:10" ht="15.75" customHeight="1" x14ac:dyDescent="0.2">
      <c r="B8" s="239" t="s">
        <v>403</v>
      </c>
      <c r="C8" s="239"/>
      <c r="D8" s="239"/>
      <c r="E8" s="239">
        <v>30</v>
      </c>
      <c r="F8" s="239">
        <v>28</v>
      </c>
      <c r="G8" s="239">
        <v>26</v>
      </c>
      <c r="H8" s="240">
        <v>25</v>
      </c>
      <c r="I8" s="239">
        <v>25</v>
      </c>
      <c r="J8" s="527">
        <v>134</v>
      </c>
    </row>
    <row r="9" spans="2:10" ht="15.75" customHeight="1" x14ac:dyDescent="0.2">
      <c r="B9" s="241" t="s">
        <v>404</v>
      </c>
      <c r="J9" s="528"/>
    </row>
    <row r="10" spans="2:10" ht="15.75" customHeight="1" x14ac:dyDescent="0.2">
      <c r="B10" s="236" t="s">
        <v>405</v>
      </c>
      <c r="E10" s="239">
        <v>29.3</v>
      </c>
      <c r="F10" s="239">
        <v>26.5</v>
      </c>
      <c r="G10" s="239">
        <v>25.4</v>
      </c>
      <c r="H10" s="239">
        <v>24.2</v>
      </c>
      <c r="I10" s="239">
        <v>24.2</v>
      </c>
      <c r="J10" s="527">
        <v>129.6</v>
      </c>
    </row>
    <row r="11" spans="2:10" ht="15.75" customHeight="1" x14ac:dyDescent="0.2">
      <c r="B11" s="236" t="s">
        <v>406</v>
      </c>
      <c r="E11" s="239">
        <v>-22</v>
      </c>
      <c r="F11" s="239">
        <v>-15.1</v>
      </c>
      <c r="G11" s="239">
        <v>-16.600000000000001</v>
      </c>
      <c r="H11" s="239">
        <v>-22.6</v>
      </c>
      <c r="I11" s="239">
        <v>-30</v>
      </c>
      <c r="J11" s="527">
        <v>-106.30000000000001</v>
      </c>
    </row>
    <row r="12" spans="2:10" ht="15.75" customHeight="1" x14ac:dyDescent="0.2">
      <c r="B12" s="236" t="s">
        <v>407</v>
      </c>
      <c r="E12" s="242">
        <v>-2.5</v>
      </c>
      <c r="F12" s="242">
        <v>3</v>
      </c>
      <c r="G12" s="242">
        <v>0</v>
      </c>
      <c r="H12" s="242">
        <v>0</v>
      </c>
      <c r="I12" s="242">
        <v>0</v>
      </c>
      <c r="J12" s="527">
        <v>0.5</v>
      </c>
    </row>
    <row r="13" spans="2:10" s="245" customFormat="1" ht="15.75" customHeight="1" x14ac:dyDescent="0.2">
      <c r="B13" s="243" t="s">
        <v>408</v>
      </c>
      <c r="C13" s="185"/>
      <c r="D13" s="185"/>
      <c r="E13" s="244">
        <v>4.8000000000000007</v>
      </c>
      <c r="F13" s="244">
        <v>14.4</v>
      </c>
      <c r="G13" s="244">
        <v>8.7999999999999972</v>
      </c>
      <c r="H13" s="244">
        <v>1.5999999999999979</v>
      </c>
      <c r="I13" s="244">
        <v>-5.8000000000000007</v>
      </c>
      <c r="J13" s="529">
        <v>23.799999999999997</v>
      </c>
    </row>
    <row r="14" spans="2:10" ht="3" customHeight="1" x14ac:dyDescent="0.2">
      <c r="B14" s="246"/>
      <c r="C14" s="247"/>
      <c r="D14" s="247"/>
      <c r="E14" s="247"/>
      <c r="F14" s="247"/>
      <c r="G14" s="247"/>
      <c r="H14" s="247"/>
      <c r="I14" s="247"/>
      <c r="J14" s="530"/>
    </row>
    <row r="15" spans="2:10" ht="15.75" customHeight="1" x14ac:dyDescent="0.2">
      <c r="B15" s="243"/>
      <c r="C15" s="244"/>
      <c r="D15" s="244"/>
      <c r="E15" s="248"/>
      <c r="F15" s="244"/>
      <c r="G15" s="244"/>
      <c r="H15" s="244"/>
      <c r="I15" s="244"/>
      <c r="J15" s="244"/>
    </row>
    <row r="16" spans="2:10" ht="12" customHeight="1" x14ac:dyDescent="0.2">
      <c r="B16" s="236" t="s">
        <v>409</v>
      </c>
      <c r="C16" s="236">
        <v>1</v>
      </c>
      <c r="D16" s="249" t="s">
        <v>410</v>
      </c>
      <c r="E16" s="249"/>
      <c r="F16" s="249"/>
      <c r="G16" s="249"/>
      <c r="H16" s="249"/>
      <c r="I16" s="249"/>
      <c r="J16" s="249"/>
    </row>
    <row r="17" spans="2:10" ht="14.25" customHeight="1" x14ac:dyDescent="0.2">
      <c r="D17" s="236" t="s">
        <v>411</v>
      </c>
      <c r="E17" s="249"/>
      <c r="F17" s="249"/>
      <c r="G17" s="249"/>
      <c r="H17" s="249"/>
      <c r="I17" s="249"/>
      <c r="J17" s="249"/>
    </row>
    <row r="18" spans="2:10" s="250" customFormat="1" ht="12" customHeight="1" x14ac:dyDescent="0.2"/>
    <row r="19" spans="2:10" ht="15.75" customHeight="1" x14ac:dyDescent="0.2">
      <c r="B19" s="226"/>
      <c r="D19" s="236" t="s">
        <v>412</v>
      </c>
      <c r="F19" s="236" t="s">
        <v>382</v>
      </c>
      <c r="G19" s="251"/>
      <c r="J19" s="252"/>
    </row>
    <row r="20" spans="2:10" ht="15.75" customHeight="1" x14ac:dyDescent="0.2">
      <c r="D20" s="253" t="s">
        <v>413</v>
      </c>
      <c r="G20" s="251"/>
      <c r="J20" s="252"/>
    </row>
    <row r="21" spans="2:10" ht="15.75" customHeight="1" x14ac:dyDescent="0.2">
      <c r="C21" s="249"/>
      <c r="J21" s="252"/>
    </row>
    <row r="22" spans="2:10" ht="15.75" customHeight="1" x14ac:dyDescent="0.2">
      <c r="E22" s="239"/>
    </row>
    <row r="23" spans="2:10" ht="15.75" customHeight="1" x14ac:dyDescent="0.2">
      <c r="E23" s="239"/>
    </row>
    <row r="24" spans="2:10" ht="15.75" customHeight="1" x14ac:dyDescent="0.2">
      <c r="E24" s="239"/>
      <c r="F24" s="239"/>
      <c r="G24" s="239"/>
      <c r="H24" s="239"/>
      <c r="I24" s="239"/>
      <c r="J24" s="239"/>
    </row>
    <row r="25" spans="2:10" ht="15.75" customHeight="1" x14ac:dyDescent="0.2">
      <c r="E25" s="239"/>
      <c r="F25" s="239"/>
      <c r="G25" s="239"/>
      <c r="H25" s="239"/>
      <c r="I25" s="239"/>
      <c r="J25" s="239"/>
    </row>
    <row r="26" spans="2:10" ht="15.75" customHeight="1" x14ac:dyDescent="0.2">
      <c r="E26" s="239"/>
      <c r="F26" s="239"/>
      <c r="G26" s="239"/>
      <c r="H26" s="239"/>
      <c r="I26" s="239"/>
      <c r="J26" s="239"/>
    </row>
    <row r="27" spans="2:10" ht="15.75" customHeight="1" x14ac:dyDescent="0.2">
      <c r="E27" s="239"/>
      <c r="F27" s="239"/>
      <c r="G27" s="239"/>
      <c r="H27" s="239"/>
      <c r="I27" s="239"/>
      <c r="J27" s="239"/>
    </row>
  </sheetData>
  <pageMargins left="0.70866141732283472" right="0.70866141732283472" top="0.74803149606299213" bottom="0.74803149606299213" header="0.31496062992125984" footer="0.31496062992125984"/>
  <pageSetup paperSize="9" scale="2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43A90-D222-4902-926F-125C9463F44B}">
  <sheetPr>
    <tabColor theme="5" tint="0.79998168889431442"/>
  </sheetPr>
  <dimension ref="B1:D13"/>
  <sheetViews>
    <sheetView workbookViewId="0">
      <selection activeCell="E29" sqref="E29"/>
    </sheetView>
  </sheetViews>
  <sheetFormatPr defaultColWidth="8.625" defaultRowHeight="14.25" x14ac:dyDescent="0.2"/>
  <cols>
    <col min="1" max="1" width="4.625" style="63" customWidth="1"/>
    <col min="2" max="2" width="24.25" style="63" customWidth="1"/>
    <col min="3" max="3" width="8.625" style="63"/>
    <col min="4" max="4" width="8.125" style="63" customWidth="1"/>
    <col min="5" max="16384" width="8.625" style="63"/>
  </cols>
  <sheetData>
    <row r="1" spans="2:4" ht="15" x14ac:dyDescent="0.2">
      <c r="B1" s="360" t="s">
        <v>567</v>
      </c>
      <c r="C1" s="361"/>
      <c r="D1" s="361"/>
    </row>
    <row r="2" spans="2:4" x14ac:dyDescent="0.2">
      <c r="B2" s="362" t="s">
        <v>458</v>
      </c>
      <c r="C2" s="361"/>
      <c r="D2" s="361"/>
    </row>
    <row r="3" spans="2:4" x14ac:dyDescent="0.2">
      <c r="B3" s="178"/>
      <c r="C3" s="178"/>
      <c r="D3" s="178"/>
    </row>
    <row r="4" spans="2:4" x14ac:dyDescent="0.2">
      <c r="B4" s="179"/>
      <c r="C4" s="179"/>
      <c r="D4" s="254">
        <v>2026</v>
      </c>
    </row>
    <row r="5" spans="2:4" x14ac:dyDescent="0.2">
      <c r="B5" s="571" t="s">
        <v>414</v>
      </c>
      <c r="C5" s="255"/>
      <c r="D5" s="254" t="s">
        <v>415</v>
      </c>
    </row>
    <row r="6" spans="2:4" ht="12" customHeight="1" x14ac:dyDescent="0.2">
      <c r="B6" s="571"/>
      <c r="C6" s="255" t="s">
        <v>416</v>
      </c>
      <c r="D6" s="254" t="s">
        <v>417</v>
      </c>
    </row>
    <row r="7" spans="2:4" x14ac:dyDescent="0.2">
      <c r="B7" s="179"/>
      <c r="C7" s="182"/>
      <c r="D7" s="183" t="s">
        <v>418</v>
      </c>
    </row>
    <row r="8" spans="2:4" ht="15.75" customHeight="1" x14ac:dyDescent="0.2">
      <c r="B8" s="572" t="s">
        <v>419</v>
      </c>
      <c r="C8" s="256" t="s">
        <v>420</v>
      </c>
      <c r="D8" s="257">
        <v>-7962</v>
      </c>
    </row>
    <row r="9" spans="2:4" ht="15.75" customHeight="1" x14ac:dyDescent="0.2">
      <c r="B9" s="573"/>
      <c r="C9" s="258" t="s">
        <v>421</v>
      </c>
      <c r="D9" s="259">
        <v>10376</v>
      </c>
    </row>
    <row r="10" spans="2:4" ht="15.75" customHeight="1" x14ac:dyDescent="0.2">
      <c r="B10" s="574" t="s">
        <v>422</v>
      </c>
      <c r="C10" s="260" t="s">
        <v>420</v>
      </c>
      <c r="D10" s="257">
        <v>10576</v>
      </c>
    </row>
    <row r="11" spans="2:4" ht="15.75" customHeight="1" x14ac:dyDescent="0.2">
      <c r="B11" s="575"/>
      <c r="C11" s="261" t="s">
        <v>421</v>
      </c>
      <c r="D11" s="259">
        <v>-8259</v>
      </c>
    </row>
    <row r="12" spans="2:4" ht="8.25" customHeight="1" x14ac:dyDescent="0.2">
      <c r="B12" s="179"/>
      <c r="C12" s="179"/>
      <c r="D12" s="185"/>
    </row>
    <row r="13" spans="2:4" x14ac:dyDescent="0.2">
      <c r="B13" s="359" t="s">
        <v>48</v>
      </c>
      <c r="C13" s="178"/>
      <c r="D13" s="201"/>
    </row>
  </sheetData>
  <mergeCells count="3">
    <mergeCell ref="B5:B6"/>
    <mergeCell ref="B8:B9"/>
    <mergeCell ref="B10:B1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FB5A-77DC-4A27-B01A-6EE9AD4592BD}">
  <sheetPr>
    <tabColor theme="5" tint="0.79998168889431442"/>
  </sheetPr>
  <dimension ref="B1:D15"/>
  <sheetViews>
    <sheetView workbookViewId="0">
      <selection activeCell="N26" sqref="N26:N27"/>
    </sheetView>
  </sheetViews>
  <sheetFormatPr defaultColWidth="8.625" defaultRowHeight="14.25" x14ac:dyDescent="0.2"/>
  <cols>
    <col min="1" max="1" width="4.625" style="63" customWidth="1"/>
    <col min="2" max="2" width="24.25" style="63" customWidth="1"/>
    <col min="3" max="16384" width="8.625" style="63"/>
  </cols>
  <sheetData>
    <row r="1" spans="2:4" ht="15" x14ac:dyDescent="0.2">
      <c r="B1" s="360" t="s">
        <v>423</v>
      </c>
      <c r="C1" s="361"/>
      <c r="D1" s="361"/>
    </row>
    <row r="2" spans="2:4" x14ac:dyDescent="0.2">
      <c r="B2" s="362" t="s">
        <v>458</v>
      </c>
      <c r="C2" s="361"/>
      <c r="D2" s="361"/>
    </row>
    <row r="3" spans="2:4" x14ac:dyDescent="0.2">
      <c r="B3" s="178"/>
      <c r="C3" s="178"/>
      <c r="D3" s="178"/>
    </row>
    <row r="4" spans="2:4" x14ac:dyDescent="0.2">
      <c r="B4" s="179"/>
      <c r="C4" s="179"/>
      <c r="D4" s="254">
        <v>2026</v>
      </c>
    </row>
    <row r="5" spans="2:4" x14ac:dyDescent="0.2">
      <c r="B5" s="255"/>
      <c r="C5" s="255"/>
      <c r="D5" s="254" t="s">
        <v>415</v>
      </c>
    </row>
    <row r="6" spans="2:4" x14ac:dyDescent="0.2">
      <c r="B6" s="255" t="s">
        <v>424</v>
      </c>
      <c r="C6" s="255" t="s">
        <v>416</v>
      </c>
      <c r="D6" s="254" t="s">
        <v>417</v>
      </c>
    </row>
    <row r="7" spans="2:4" x14ac:dyDescent="0.2">
      <c r="B7" s="179"/>
      <c r="C7" s="182"/>
      <c r="D7" s="183" t="s">
        <v>418</v>
      </c>
    </row>
    <row r="8" spans="2:4" ht="15.75" customHeight="1" x14ac:dyDescent="0.2">
      <c r="B8" s="572" t="s">
        <v>425</v>
      </c>
      <c r="C8" s="256" t="s">
        <v>420</v>
      </c>
      <c r="D8" s="257">
        <v>-2342</v>
      </c>
    </row>
    <row r="9" spans="2:4" ht="15.75" customHeight="1" x14ac:dyDescent="0.2">
      <c r="B9" s="573"/>
      <c r="C9" s="258" t="s">
        <v>421</v>
      </c>
      <c r="D9" s="259">
        <v>2994</v>
      </c>
    </row>
    <row r="10" spans="2:4" ht="15.75" customHeight="1" x14ac:dyDescent="0.2">
      <c r="B10" s="572" t="s">
        <v>426</v>
      </c>
      <c r="C10" s="256" t="s">
        <v>420</v>
      </c>
      <c r="D10" s="257">
        <v>-1683</v>
      </c>
    </row>
    <row r="11" spans="2:4" ht="15.75" customHeight="1" x14ac:dyDescent="0.2">
      <c r="B11" s="573"/>
      <c r="C11" s="258" t="s">
        <v>421</v>
      </c>
      <c r="D11" s="259">
        <v>2058</v>
      </c>
    </row>
    <row r="12" spans="2:4" ht="15.75" customHeight="1" x14ac:dyDescent="0.2">
      <c r="B12" s="574" t="s">
        <v>427</v>
      </c>
      <c r="C12" s="260" t="s">
        <v>420</v>
      </c>
      <c r="D12" s="257">
        <v>7724</v>
      </c>
    </row>
    <row r="13" spans="2:4" ht="15.75" customHeight="1" x14ac:dyDescent="0.2">
      <c r="B13" s="575"/>
      <c r="C13" s="261" t="s">
        <v>421</v>
      </c>
      <c r="D13" s="259">
        <v>-7724</v>
      </c>
    </row>
    <row r="14" spans="2:4" ht="8.25" customHeight="1" x14ac:dyDescent="0.2">
      <c r="B14" s="179"/>
      <c r="C14" s="179"/>
      <c r="D14" s="185"/>
    </row>
    <row r="15" spans="2:4" x14ac:dyDescent="0.2">
      <c r="B15" s="359" t="s">
        <v>48</v>
      </c>
      <c r="C15" s="178"/>
      <c r="D15" s="201"/>
    </row>
  </sheetData>
  <mergeCells count="3">
    <mergeCell ref="B8:B9"/>
    <mergeCell ref="B10:B11"/>
    <mergeCell ref="B12:B13"/>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485A3-0B55-440E-8919-7B751C3310F7}">
  <sheetPr codeName="Sheet24"/>
  <dimension ref="B1:K14"/>
  <sheetViews>
    <sheetView workbookViewId="0">
      <selection activeCell="E21" sqref="E21"/>
    </sheetView>
  </sheetViews>
  <sheetFormatPr defaultColWidth="8.625" defaultRowHeight="14.25" x14ac:dyDescent="0.2"/>
  <cols>
    <col min="1" max="1" width="4.625" style="63" customWidth="1"/>
    <col min="2" max="2" width="16" style="63" customWidth="1"/>
    <col min="3" max="16384" width="8.625" style="63"/>
  </cols>
  <sheetData>
    <row r="1" spans="2:11" ht="16.5" x14ac:dyDescent="0.3">
      <c r="B1" s="103" t="s">
        <v>303</v>
      </c>
      <c r="C1" s="103"/>
      <c r="D1" s="103"/>
      <c r="E1" s="103"/>
      <c r="F1" s="104" t="s">
        <v>47</v>
      </c>
      <c r="G1" s="104" t="s">
        <v>47</v>
      </c>
      <c r="H1" s="104" t="s">
        <v>47</v>
      </c>
      <c r="I1" s="104" t="s">
        <v>47</v>
      </c>
      <c r="J1" s="104" t="s">
        <v>47</v>
      </c>
      <c r="K1" s="104" t="s">
        <v>47</v>
      </c>
    </row>
    <row r="2" spans="2:11" ht="16.5" x14ac:dyDescent="0.3">
      <c r="B2" s="104" t="s">
        <v>48</v>
      </c>
      <c r="C2" s="104" t="s">
        <v>47</v>
      </c>
      <c r="D2" s="104" t="s">
        <v>47</v>
      </c>
      <c r="E2" s="104" t="s">
        <v>47</v>
      </c>
      <c r="F2" s="104" t="s">
        <v>47</v>
      </c>
      <c r="G2" s="104" t="s">
        <v>47</v>
      </c>
      <c r="H2" s="104" t="s">
        <v>47</v>
      </c>
      <c r="I2" s="104" t="s">
        <v>47</v>
      </c>
      <c r="J2" s="104" t="s">
        <v>47</v>
      </c>
      <c r="K2" s="104" t="s">
        <v>47</v>
      </c>
    </row>
    <row r="3" spans="2:11" ht="16.5" x14ac:dyDescent="0.3">
      <c r="B3" s="341"/>
      <c r="C3" s="341"/>
      <c r="D3" s="341"/>
      <c r="E3" s="341"/>
      <c r="F3" s="341"/>
      <c r="G3" s="341"/>
      <c r="H3" s="341"/>
      <c r="I3" s="341"/>
      <c r="J3" s="341"/>
      <c r="K3" s="341"/>
    </row>
    <row r="4" spans="2:11" ht="16.5" x14ac:dyDescent="0.3">
      <c r="B4" s="341"/>
      <c r="C4" s="342">
        <v>45107</v>
      </c>
      <c r="D4" s="342">
        <v>45473</v>
      </c>
      <c r="E4" s="342">
        <v>45838</v>
      </c>
      <c r="F4" s="342">
        <v>46203</v>
      </c>
      <c r="G4" s="342">
        <v>46568</v>
      </c>
      <c r="H4" s="342">
        <v>46934</v>
      </c>
      <c r="I4" s="342">
        <v>47299</v>
      </c>
      <c r="J4" s="342">
        <v>47664</v>
      </c>
      <c r="K4" s="342">
        <v>48029</v>
      </c>
    </row>
    <row r="5" spans="2:11" ht="16.5" x14ac:dyDescent="0.3">
      <c r="B5" s="341" t="s">
        <v>635</v>
      </c>
      <c r="C5" s="343">
        <v>27.96178454907211</v>
      </c>
      <c r="D5" s="343">
        <v>28.647667384248372</v>
      </c>
      <c r="E5" s="343">
        <v>27.971986181565768</v>
      </c>
      <c r="F5" s="343">
        <v>27.613285894156821</v>
      </c>
      <c r="G5" s="343">
        <v>27.086610905324559</v>
      </c>
      <c r="H5" s="343">
        <v>26.24495893517312</v>
      </c>
      <c r="I5" s="343">
        <v>26.304615840663239</v>
      </c>
      <c r="J5" s="343">
        <v>26.334490783080732</v>
      </c>
      <c r="K5" s="343">
        <v>26.707993050894842</v>
      </c>
    </row>
    <row r="6" spans="2:11" ht="16.5" x14ac:dyDescent="0.3">
      <c r="B6" s="341" t="s">
        <v>49</v>
      </c>
      <c r="C6" s="343"/>
      <c r="D6" s="343"/>
      <c r="E6" s="343"/>
      <c r="F6" s="343">
        <v>0</v>
      </c>
      <c r="G6" s="343">
        <v>0.51028961436782061</v>
      </c>
      <c r="H6" s="343">
        <v>0.76431586110990613</v>
      </c>
      <c r="I6" s="343">
        <v>0.84630079401556557</v>
      </c>
      <c r="J6" s="343">
        <v>0.91428840912713638</v>
      </c>
      <c r="K6" s="343">
        <v>0.83325933821804077</v>
      </c>
    </row>
    <row r="7" spans="2:11" ht="16.5" x14ac:dyDescent="0.3">
      <c r="B7" s="341" t="s">
        <v>50</v>
      </c>
      <c r="C7" s="343"/>
      <c r="D7" s="343"/>
      <c r="E7" s="343"/>
      <c r="F7" s="343">
        <v>0</v>
      </c>
      <c r="G7" s="343">
        <v>0.36795471363415039</v>
      </c>
      <c r="H7" s="343">
        <v>0.55112550967580376</v>
      </c>
      <c r="I7" s="343">
        <v>0.61024241439076543</v>
      </c>
      <c r="J7" s="343">
        <v>0.65926626818806189</v>
      </c>
      <c r="K7" s="343">
        <v>0.60083860722276028</v>
      </c>
    </row>
    <row r="8" spans="2:11" ht="16.5" x14ac:dyDescent="0.3">
      <c r="B8" s="341" t="s">
        <v>51</v>
      </c>
      <c r="C8" s="343"/>
      <c r="D8" s="343"/>
      <c r="E8" s="343"/>
      <c r="F8" s="343">
        <v>0</v>
      </c>
      <c r="G8" s="343">
        <v>0.31440373575469643</v>
      </c>
      <c r="H8" s="343">
        <v>0.47091642718856003</v>
      </c>
      <c r="I8" s="343">
        <v>0.5214296425379864</v>
      </c>
      <c r="J8" s="343">
        <v>0.56331871802428979</v>
      </c>
      <c r="K8" s="343">
        <v>0.51339443604549051</v>
      </c>
    </row>
    <row r="9" spans="2:11" ht="16.5" x14ac:dyDescent="0.3">
      <c r="B9" s="341" t="s">
        <v>52</v>
      </c>
      <c r="C9" s="343"/>
      <c r="D9" s="343"/>
      <c r="E9" s="343"/>
      <c r="F9" s="343">
        <v>0</v>
      </c>
      <c r="G9" s="343">
        <v>0.29386561045009341</v>
      </c>
      <c r="H9" s="343">
        <v>0.44015425902799876</v>
      </c>
      <c r="I9" s="343">
        <v>0.48736774658031545</v>
      </c>
      <c r="J9" s="343">
        <v>0.52652045801176262</v>
      </c>
      <c r="K9" s="343">
        <v>0.47985743231721723</v>
      </c>
    </row>
    <row r="10" spans="2:11" ht="16.5" x14ac:dyDescent="0.3">
      <c r="B10" s="341" t="s">
        <v>53</v>
      </c>
      <c r="C10" s="343"/>
      <c r="D10" s="343"/>
      <c r="E10" s="343"/>
      <c r="F10" s="343">
        <v>0</v>
      </c>
      <c r="G10" s="343">
        <v>0.29386561045009341</v>
      </c>
      <c r="H10" s="343">
        <v>0.44015425902799876</v>
      </c>
      <c r="I10" s="343">
        <v>0.48736774658031545</v>
      </c>
      <c r="J10" s="343">
        <v>0.52652045801176262</v>
      </c>
      <c r="K10" s="343">
        <v>0.47985743231721723</v>
      </c>
    </row>
    <row r="11" spans="2:11" ht="16.5" x14ac:dyDescent="0.3">
      <c r="B11" s="341" t="s">
        <v>54</v>
      </c>
      <c r="C11" s="343"/>
      <c r="D11" s="343"/>
      <c r="E11" s="343"/>
      <c r="F11" s="343">
        <v>0</v>
      </c>
      <c r="G11" s="343">
        <v>0.31440373575469632</v>
      </c>
      <c r="H11" s="343">
        <v>0.47091642718855981</v>
      </c>
      <c r="I11" s="343">
        <v>0.52142964253798618</v>
      </c>
      <c r="J11" s="343">
        <v>0.56331871802428957</v>
      </c>
      <c r="K11" s="343">
        <v>0.51339443604549029</v>
      </c>
    </row>
    <row r="12" spans="2:11" ht="16.5" x14ac:dyDescent="0.3">
      <c r="B12" s="341" t="s">
        <v>55</v>
      </c>
      <c r="C12" s="343"/>
      <c r="D12" s="343"/>
      <c r="E12" s="343"/>
      <c r="F12" s="343">
        <v>0</v>
      </c>
      <c r="G12" s="343">
        <v>0.36795471363415078</v>
      </c>
      <c r="H12" s="343">
        <v>0.55112550967580443</v>
      </c>
      <c r="I12" s="343">
        <v>0.6102424143907661</v>
      </c>
      <c r="J12" s="343">
        <v>0.65926626818806255</v>
      </c>
      <c r="K12" s="343">
        <v>0.60083860722276095</v>
      </c>
    </row>
    <row r="13" spans="2:11" ht="16.5" x14ac:dyDescent="0.3">
      <c r="B13" s="341" t="s">
        <v>56</v>
      </c>
      <c r="C13" s="343"/>
      <c r="D13" s="343"/>
      <c r="E13" s="343"/>
      <c r="F13" s="343">
        <v>0</v>
      </c>
      <c r="G13" s="343">
        <v>0.51028961436782039</v>
      </c>
      <c r="H13" s="343">
        <v>0.76431586110990568</v>
      </c>
      <c r="I13" s="343">
        <v>0.84630079401556513</v>
      </c>
      <c r="J13" s="343">
        <v>0.91428840912713594</v>
      </c>
      <c r="K13" s="343">
        <v>0.83325933821804044</v>
      </c>
    </row>
    <row r="14" spans="2:11" ht="16.5" x14ac:dyDescent="0.3">
      <c r="B14" s="341" t="s">
        <v>57</v>
      </c>
      <c r="C14" s="343">
        <v>27.96178454907211</v>
      </c>
      <c r="D14" s="343">
        <v>28.647667384248372</v>
      </c>
      <c r="E14" s="343">
        <v>27.971986181565768</v>
      </c>
      <c r="F14" s="343">
        <v>27.613285894156821</v>
      </c>
      <c r="G14" s="343">
        <v>28.573124579531324</v>
      </c>
      <c r="H14" s="343">
        <v>28.471470992175384</v>
      </c>
      <c r="I14" s="343">
        <v>28.769956438187872</v>
      </c>
      <c r="J14" s="343">
        <v>28.99788463643198</v>
      </c>
      <c r="K14" s="343">
        <v>29.135342864698348</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6600A-B8B7-4DF6-8C71-39397F1C27A9}">
  <sheetPr codeName="Sheet25"/>
  <dimension ref="B1:K14"/>
  <sheetViews>
    <sheetView zoomScaleNormal="100" workbookViewId="0">
      <selection activeCell="B5" sqref="B5"/>
    </sheetView>
  </sheetViews>
  <sheetFormatPr defaultColWidth="8.625" defaultRowHeight="14.25" x14ac:dyDescent="0.2"/>
  <cols>
    <col min="1" max="1" width="4.625" style="63" customWidth="1"/>
    <col min="2" max="2" width="16" style="63" customWidth="1"/>
    <col min="3" max="16384" width="8.625" style="63"/>
  </cols>
  <sheetData>
    <row r="1" spans="2:11" ht="16.5" x14ac:dyDescent="0.3">
      <c r="B1" s="67" t="s">
        <v>304</v>
      </c>
      <c r="C1" s="67"/>
      <c r="D1" s="67"/>
      <c r="E1" s="67"/>
      <c r="F1" s="68" t="s">
        <v>47</v>
      </c>
      <c r="G1" s="68" t="s">
        <v>47</v>
      </c>
      <c r="H1" s="68" t="s">
        <v>47</v>
      </c>
      <c r="I1" s="68" t="s">
        <v>47</v>
      </c>
      <c r="J1" s="68" t="s">
        <v>47</v>
      </c>
      <c r="K1" s="68" t="s">
        <v>47</v>
      </c>
    </row>
    <row r="2" spans="2:11" ht="16.5" x14ac:dyDescent="0.3">
      <c r="B2" s="68" t="s">
        <v>48</v>
      </c>
      <c r="C2" s="68" t="s">
        <v>47</v>
      </c>
      <c r="D2" s="68" t="s">
        <v>47</v>
      </c>
      <c r="E2" s="68" t="s">
        <v>47</v>
      </c>
      <c r="F2" s="68" t="s">
        <v>47</v>
      </c>
      <c r="G2" s="68" t="s">
        <v>47</v>
      </c>
      <c r="H2" s="68" t="s">
        <v>47</v>
      </c>
      <c r="I2" s="68" t="s">
        <v>47</v>
      </c>
      <c r="J2" s="68" t="s">
        <v>47</v>
      </c>
      <c r="K2" s="68" t="s">
        <v>47</v>
      </c>
    </row>
    <row r="3" spans="2:11" ht="16.5" x14ac:dyDescent="0.3">
      <c r="B3" s="341"/>
      <c r="C3" s="341"/>
      <c r="D3" s="341"/>
      <c r="E3" s="341"/>
      <c r="F3" s="341"/>
      <c r="G3" s="341"/>
      <c r="H3" s="341"/>
      <c r="I3" s="341"/>
      <c r="J3" s="341"/>
      <c r="K3" s="341"/>
    </row>
    <row r="4" spans="2:11" ht="16.5" x14ac:dyDescent="0.3">
      <c r="B4" s="341"/>
      <c r="C4" s="342">
        <v>45107</v>
      </c>
      <c r="D4" s="342">
        <v>45473</v>
      </c>
      <c r="E4" s="342">
        <v>45838</v>
      </c>
      <c r="F4" s="342">
        <v>46203</v>
      </c>
      <c r="G4" s="342">
        <v>46568</v>
      </c>
      <c r="H4" s="342">
        <v>46934</v>
      </c>
      <c r="I4" s="342">
        <v>47299</v>
      </c>
      <c r="J4" s="342">
        <v>47664</v>
      </c>
      <c r="K4" s="342">
        <v>48029</v>
      </c>
    </row>
    <row r="5" spans="2:11" ht="16.5" x14ac:dyDescent="0.3">
      <c r="B5" s="341" t="s">
        <v>635</v>
      </c>
      <c r="C5" s="343">
        <v>31.748488777508726</v>
      </c>
      <c r="D5" s="343">
        <v>33.027291865664907</v>
      </c>
      <c r="E5" s="343">
        <v>32.563650530603049</v>
      </c>
      <c r="F5" s="343">
        <v>32.073869992673544</v>
      </c>
      <c r="G5" s="343">
        <v>29.536975432338437</v>
      </c>
      <c r="H5" s="343">
        <v>28.562237830720029</v>
      </c>
      <c r="I5" s="343">
        <v>27.36988260064836</v>
      </c>
      <c r="J5" s="343">
        <v>26.193787704631223</v>
      </c>
      <c r="K5" s="343">
        <v>25.166376200227187</v>
      </c>
    </row>
    <row r="6" spans="2:11" ht="16.5" x14ac:dyDescent="0.3">
      <c r="B6" s="341" t="s">
        <v>49</v>
      </c>
      <c r="C6" s="343"/>
      <c r="D6" s="343"/>
      <c r="E6" s="343"/>
      <c r="F6" s="343">
        <v>0</v>
      </c>
      <c r="G6" s="343">
        <v>0.91492539142387819</v>
      </c>
      <c r="H6" s="343">
        <v>0.90330395789209372</v>
      </c>
      <c r="I6" s="343">
        <v>1.1307458395304939</v>
      </c>
      <c r="J6" s="343">
        <v>1.3950826616339074</v>
      </c>
      <c r="K6" s="343">
        <v>1.598014820558076</v>
      </c>
    </row>
    <row r="7" spans="2:11" ht="16.5" x14ac:dyDescent="0.3">
      <c r="B7" s="341" t="s">
        <v>50</v>
      </c>
      <c r="C7" s="343"/>
      <c r="D7" s="343"/>
      <c r="E7" s="343"/>
      <c r="F7" s="343">
        <v>0</v>
      </c>
      <c r="G7" s="343">
        <v>0.65972557723921321</v>
      </c>
      <c r="H7" s="343">
        <v>0.6513457060311667</v>
      </c>
      <c r="I7" s="343">
        <v>0.81534730447707737</v>
      </c>
      <c r="J7" s="343">
        <v>1.0059527507598114</v>
      </c>
      <c r="K7" s="343">
        <v>1.1522811147352534</v>
      </c>
    </row>
    <row r="8" spans="2:11" ht="16.5" x14ac:dyDescent="0.3">
      <c r="B8" s="341" t="s">
        <v>51</v>
      </c>
      <c r="C8" s="343"/>
      <c r="D8" s="343"/>
      <c r="E8" s="343"/>
      <c r="F8" s="343">
        <v>0</v>
      </c>
      <c r="G8" s="343">
        <v>0.56371118067308068</v>
      </c>
      <c r="H8" s="343">
        <v>0.556550889704305</v>
      </c>
      <c r="I8" s="343">
        <v>0.69668420858985569</v>
      </c>
      <c r="J8" s="343">
        <v>0.85954953452794647</v>
      </c>
      <c r="K8" s="343">
        <v>0.98458172619731288</v>
      </c>
    </row>
    <row r="9" spans="2:11" ht="16.5" x14ac:dyDescent="0.3">
      <c r="B9" s="341" t="s">
        <v>52</v>
      </c>
      <c r="C9" s="343"/>
      <c r="D9" s="343"/>
      <c r="E9" s="343"/>
      <c r="F9" s="343">
        <v>0</v>
      </c>
      <c r="G9" s="343">
        <v>0.52688728341092317</v>
      </c>
      <c r="H9" s="343">
        <v>0.52019473164626706</v>
      </c>
      <c r="I9" s="343">
        <v>0.65117397462456816</v>
      </c>
      <c r="J9" s="343">
        <v>0.8034002778937257</v>
      </c>
      <c r="K9" s="343">
        <v>0.92026486044276612</v>
      </c>
    </row>
    <row r="10" spans="2:11" ht="16.5" x14ac:dyDescent="0.3">
      <c r="B10" s="341" t="s">
        <v>53</v>
      </c>
      <c r="C10" s="343"/>
      <c r="D10" s="343"/>
      <c r="E10" s="343"/>
      <c r="F10" s="343">
        <v>0</v>
      </c>
      <c r="G10" s="343">
        <v>0.52688728341092317</v>
      </c>
      <c r="H10" s="343">
        <v>0.52019473164626706</v>
      </c>
      <c r="I10" s="343">
        <v>0.65117397462456816</v>
      </c>
      <c r="J10" s="343">
        <v>0.8034002778937257</v>
      </c>
      <c r="K10" s="343">
        <v>0.92026486044276612</v>
      </c>
    </row>
    <row r="11" spans="2:11" ht="16.5" x14ac:dyDescent="0.3">
      <c r="B11" s="341" t="s">
        <v>54</v>
      </c>
      <c r="C11" s="343"/>
      <c r="D11" s="343"/>
      <c r="E11" s="343"/>
      <c r="F11" s="343">
        <v>0</v>
      </c>
      <c r="G11" s="343">
        <v>0.56371118067308035</v>
      </c>
      <c r="H11" s="343">
        <v>0.55655088970430466</v>
      </c>
      <c r="I11" s="343">
        <v>0.69668420858985536</v>
      </c>
      <c r="J11" s="343">
        <v>0.85954953452794614</v>
      </c>
      <c r="K11" s="343">
        <v>0.98458172619731232</v>
      </c>
    </row>
    <row r="12" spans="2:11" ht="16.5" x14ac:dyDescent="0.3">
      <c r="B12" s="341" t="s">
        <v>55</v>
      </c>
      <c r="C12" s="343"/>
      <c r="D12" s="343"/>
      <c r="E12" s="343"/>
      <c r="F12" s="343">
        <v>0</v>
      </c>
      <c r="G12" s="343">
        <v>0.65972557723921399</v>
      </c>
      <c r="H12" s="343">
        <v>0.65134570603116737</v>
      </c>
      <c r="I12" s="343">
        <v>0.81534730447707826</v>
      </c>
      <c r="J12" s="343">
        <v>1.0059527507598125</v>
      </c>
      <c r="K12" s="343">
        <v>1.1522811147352545</v>
      </c>
    </row>
    <row r="13" spans="2:11" ht="16.5" x14ac:dyDescent="0.3">
      <c r="B13" s="341" t="s">
        <v>56</v>
      </c>
      <c r="C13" s="343"/>
      <c r="D13" s="343"/>
      <c r="E13" s="343"/>
      <c r="F13" s="343">
        <v>0</v>
      </c>
      <c r="G13" s="343">
        <v>0.91492539142387763</v>
      </c>
      <c r="H13" s="343">
        <v>0.90330395789209317</v>
      </c>
      <c r="I13" s="343">
        <v>1.1307458395304935</v>
      </c>
      <c r="J13" s="343">
        <v>1.3950826616339067</v>
      </c>
      <c r="K13" s="343">
        <v>1.5980148205580753</v>
      </c>
    </row>
    <row r="14" spans="2:11" ht="16.5" x14ac:dyDescent="0.3">
      <c r="B14" s="341" t="s">
        <v>57</v>
      </c>
      <c r="C14" s="343">
        <v>31.748488777508726</v>
      </c>
      <c r="D14" s="343">
        <v>33.027291865664907</v>
      </c>
      <c r="E14" s="343">
        <v>32.563650530603049</v>
      </c>
      <c r="F14" s="343">
        <v>32.073869992673544</v>
      </c>
      <c r="G14" s="343">
        <v>32.202224865085533</v>
      </c>
      <c r="H14" s="343">
        <v>31.193633115993858</v>
      </c>
      <c r="I14" s="343">
        <v>30.663833927870353</v>
      </c>
      <c r="J14" s="343">
        <v>30.257772929446613</v>
      </c>
      <c r="K14" s="343">
        <v>29.821518722160594</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5C687-52CB-43F7-8C48-09E1AB0A1C4A}">
  <sheetPr codeName="Sheet26"/>
  <dimension ref="B1:K14"/>
  <sheetViews>
    <sheetView zoomScaleNormal="100" workbookViewId="0">
      <selection activeCell="B5" sqref="B5"/>
    </sheetView>
  </sheetViews>
  <sheetFormatPr defaultColWidth="8.625" defaultRowHeight="14.25" x14ac:dyDescent="0.2"/>
  <cols>
    <col min="1" max="1" width="4.625" style="63" customWidth="1"/>
    <col min="2" max="2" width="16" style="63" customWidth="1"/>
    <col min="3" max="16384" width="8.625" style="63"/>
  </cols>
  <sheetData>
    <row r="1" spans="2:11" ht="16.5" x14ac:dyDescent="0.3">
      <c r="B1" s="67" t="s">
        <v>305</v>
      </c>
      <c r="C1" s="67"/>
      <c r="D1" s="67"/>
      <c r="E1" s="67"/>
      <c r="F1" s="68" t="s">
        <v>47</v>
      </c>
      <c r="G1" s="68" t="s">
        <v>47</v>
      </c>
      <c r="H1" s="68" t="s">
        <v>47</v>
      </c>
      <c r="I1" s="68" t="s">
        <v>47</v>
      </c>
      <c r="J1" s="68" t="s">
        <v>47</v>
      </c>
      <c r="K1" s="68" t="s">
        <v>47</v>
      </c>
    </row>
    <row r="2" spans="2:11" ht="16.5" x14ac:dyDescent="0.3">
      <c r="B2" s="68" t="s">
        <v>48</v>
      </c>
      <c r="C2" s="68" t="s">
        <v>47</v>
      </c>
      <c r="D2" s="68" t="s">
        <v>47</v>
      </c>
      <c r="E2" s="68" t="s">
        <v>47</v>
      </c>
      <c r="F2" s="68" t="s">
        <v>47</v>
      </c>
      <c r="G2" s="68" t="s">
        <v>47</v>
      </c>
      <c r="H2" s="68" t="s">
        <v>47</v>
      </c>
      <c r="I2" s="68" t="s">
        <v>47</v>
      </c>
      <c r="J2" s="68" t="s">
        <v>47</v>
      </c>
      <c r="K2" s="68" t="s">
        <v>47</v>
      </c>
    </row>
    <row r="3" spans="2:11" ht="16.5" x14ac:dyDescent="0.3">
      <c r="B3" s="341"/>
      <c r="C3" s="341"/>
      <c r="D3" s="341"/>
      <c r="E3" s="341"/>
      <c r="F3" s="341"/>
      <c r="G3" s="341"/>
      <c r="H3" s="341"/>
      <c r="I3" s="341"/>
      <c r="J3" s="341"/>
      <c r="K3" s="341"/>
    </row>
    <row r="4" spans="2:11" ht="16.5" x14ac:dyDescent="0.3">
      <c r="B4" s="341"/>
      <c r="C4" s="342">
        <v>45107</v>
      </c>
      <c r="D4" s="342">
        <v>45473</v>
      </c>
      <c r="E4" s="342">
        <v>45838</v>
      </c>
      <c r="F4" s="342">
        <v>46203</v>
      </c>
      <c r="G4" s="342">
        <v>46568</v>
      </c>
      <c r="H4" s="342">
        <v>46934</v>
      </c>
      <c r="I4" s="342">
        <v>47299</v>
      </c>
      <c r="J4" s="342">
        <v>47664</v>
      </c>
      <c r="K4" s="342">
        <v>48029</v>
      </c>
    </row>
    <row r="5" spans="2:11" ht="16.5" x14ac:dyDescent="0.3">
      <c r="B5" s="341" t="s">
        <v>635</v>
      </c>
      <c r="C5" s="343">
        <v>-2.3507628904976521</v>
      </c>
      <c r="D5" s="343">
        <v>-3.0542368209704938</v>
      </c>
      <c r="E5" s="343">
        <v>-3.2116597061169325</v>
      </c>
      <c r="F5" s="343">
        <v>-2.3556534366349187</v>
      </c>
      <c r="G5" s="343">
        <v>-5.0818664030832235</v>
      </c>
      <c r="H5" s="343">
        <v>-4.4351428856652149</v>
      </c>
      <c r="I5" s="343">
        <v>-4.0404825890771008</v>
      </c>
      <c r="J5" s="343">
        <v>-4.5445882547510861</v>
      </c>
      <c r="K5" s="343">
        <v>-3.6464530454399888</v>
      </c>
    </row>
    <row r="6" spans="2:11" ht="16.5" x14ac:dyDescent="0.3">
      <c r="B6" s="341" t="s">
        <v>49</v>
      </c>
      <c r="C6" s="343"/>
      <c r="D6" s="343"/>
      <c r="E6" s="343"/>
      <c r="F6" s="343">
        <v>0</v>
      </c>
      <c r="G6" s="343">
        <v>1.1203155891696794</v>
      </c>
      <c r="H6" s="343">
        <v>1.3237637943920615</v>
      </c>
      <c r="I6" s="343">
        <v>1.519981016085544</v>
      </c>
      <c r="J6" s="343">
        <v>1.9487046148094274</v>
      </c>
      <c r="K6" s="343">
        <v>1.7751381137022908</v>
      </c>
    </row>
    <row r="7" spans="2:11" ht="16.5" x14ac:dyDescent="0.3">
      <c r="B7" s="341" t="s">
        <v>50</v>
      </c>
      <c r="C7" s="343"/>
      <c r="D7" s="343"/>
      <c r="E7" s="343"/>
      <c r="F7" s="343">
        <v>0</v>
      </c>
      <c r="G7" s="343">
        <v>0.8078263601415735</v>
      </c>
      <c r="H7" s="343">
        <v>0.95452682980471681</v>
      </c>
      <c r="I7" s="343">
        <v>1.0960132516041468</v>
      </c>
      <c r="J7" s="343">
        <v>1.4051531293421657</v>
      </c>
      <c r="K7" s="343">
        <v>1.2799994706879962</v>
      </c>
    </row>
    <row r="8" spans="2:11" ht="16.5" x14ac:dyDescent="0.3">
      <c r="B8" s="341" t="s">
        <v>51</v>
      </c>
      <c r="C8" s="343"/>
      <c r="D8" s="343"/>
      <c r="E8" s="343"/>
      <c r="F8" s="343">
        <v>0</v>
      </c>
      <c r="G8" s="343">
        <v>0.6902578389637376</v>
      </c>
      <c r="H8" s="343">
        <v>0.81560798122314626</v>
      </c>
      <c r="I8" s="343">
        <v>0.93650291183282675</v>
      </c>
      <c r="J8" s="343">
        <v>1.2006515389060539</v>
      </c>
      <c r="K8" s="343">
        <v>1.0937123521903687</v>
      </c>
    </row>
    <row r="9" spans="2:11" ht="16.5" x14ac:dyDescent="0.3">
      <c r="B9" s="341" t="s">
        <v>52</v>
      </c>
      <c r="C9" s="343"/>
      <c r="D9" s="343"/>
      <c r="E9" s="343"/>
      <c r="F9" s="343">
        <v>0</v>
      </c>
      <c r="G9" s="343">
        <v>0.64516740148820262</v>
      </c>
      <c r="H9" s="343">
        <v>0.76232916480709445</v>
      </c>
      <c r="I9" s="343">
        <v>0.87532674894411688</v>
      </c>
      <c r="J9" s="343">
        <v>1.122220117937009</v>
      </c>
      <c r="K9" s="343">
        <v>1.0222666319842837</v>
      </c>
    </row>
    <row r="10" spans="2:11" ht="16.5" x14ac:dyDescent="0.3">
      <c r="B10" s="341" t="s">
        <v>53</v>
      </c>
      <c r="C10" s="343"/>
      <c r="D10" s="343"/>
      <c r="E10" s="343"/>
      <c r="F10" s="343">
        <v>0</v>
      </c>
      <c r="G10" s="343">
        <v>0.64516740148820262</v>
      </c>
      <c r="H10" s="343">
        <v>0.76232916480709445</v>
      </c>
      <c r="I10" s="343">
        <v>0.87532674894411688</v>
      </c>
      <c r="J10" s="343">
        <v>1.122220117937009</v>
      </c>
      <c r="K10" s="343">
        <v>1.0222666319842837</v>
      </c>
    </row>
    <row r="11" spans="2:11" ht="16.5" x14ac:dyDescent="0.3">
      <c r="B11" s="341" t="s">
        <v>54</v>
      </c>
      <c r="C11" s="343"/>
      <c r="D11" s="343"/>
      <c r="E11" s="343"/>
      <c r="F11" s="343">
        <v>0</v>
      </c>
      <c r="G11" s="343">
        <v>0.69025783896373727</v>
      </c>
      <c r="H11" s="343">
        <v>0.81560798122314593</v>
      </c>
      <c r="I11" s="343">
        <v>0.93650291183282641</v>
      </c>
      <c r="J11" s="343">
        <v>1.2006515389060537</v>
      </c>
      <c r="K11" s="343">
        <v>1.0937123521903682</v>
      </c>
    </row>
    <row r="12" spans="2:11" ht="16.5" x14ac:dyDescent="0.3">
      <c r="B12" s="341" t="s">
        <v>55</v>
      </c>
      <c r="C12" s="343"/>
      <c r="D12" s="343"/>
      <c r="E12" s="343"/>
      <c r="F12" s="343">
        <v>0</v>
      </c>
      <c r="G12" s="343">
        <v>0.80782636014157438</v>
      </c>
      <c r="H12" s="343">
        <v>0.95452682980471759</v>
      </c>
      <c r="I12" s="343">
        <v>1.0960132516041479</v>
      </c>
      <c r="J12" s="343">
        <v>1.4051531293421671</v>
      </c>
      <c r="K12" s="343">
        <v>1.2799994706879976</v>
      </c>
    </row>
    <row r="13" spans="2:11" ht="16.5" x14ac:dyDescent="0.3">
      <c r="B13" s="341" t="s">
        <v>56</v>
      </c>
      <c r="C13" s="343"/>
      <c r="D13" s="343"/>
      <c r="E13" s="343"/>
      <c r="F13" s="343">
        <v>0</v>
      </c>
      <c r="G13" s="343">
        <v>1.1203155891696788</v>
      </c>
      <c r="H13" s="343">
        <v>1.3237637943920608</v>
      </c>
      <c r="I13" s="343">
        <v>1.5199810160855431</v>
      </c>
      <c r="J13" s="343">
        <v>1.9487046148094267</v>
      </c>
      <c r="K13" s="343">
        <v>1.7751381137022897</v>
      </c>
    </row>
    <row r="14" spans="2:11" ht="16.5" x14ac:dyDescent="0.3">
      <c r="B14" s="341" t="s">
        <v>57</v>
      </c>
      <c r="C14" s="343">
        <v>-2.3507628904976521</v>
      </c>
      <c r="D14" s="343">
        <v>-3.0542368209704938</v>
      </c>
      <c r="E14" s="343">
        <v>-3.2116597061169325</v>
      </c>
      <c r="F14" s="343">
        <v>-2.3556534366349187</v>
      </c>
      <c r="G14" s="343">
        <v>-1.8182992133200311</v>
      </c>
      <c r="H14" s="343">
        <v>-0.57891511543819618</v>
      </c>
      <c r="I14" s="343">
        <v>0.38734133938953352</v>
      </c>
      <c r="J14" s="343">
        <v>1.13214114624357</v>
      </c>
      <c r="K14" s="343">
        <v>1.5246635231249508</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C0FBC-FEBB-432A-9BAE-B7017A9EB93B}">
  <sheetPr codeName="Sheet27"/>
  <dimension ref="B1:K14"/>
  <sheetViews>
    <sheetView workbookViewId="0">
      <selection activeCell="B5" sqref="B5"/>
    </sheetView>
  </sheetViews>
  <sheetFormatPr defaultColWidth="8.625" defaultRowHeight="14.25" x14ac:dyDescent="0.2"/>
  <cols>
    <col min="1" max="1" width="4.625" style="63" customWidth="1"/>
    <col min="2" max="2" width="16" style="63" customWidth="1"/>
    <col min="3" max="16384" width="8.625" style="63"/>
  </cols>
  <sheetData>
    <row r="1" spans="2:11" ht="16.5" x14ac:dyDescent="0.3">
      <c r="B1" s="67" t="s">
        <v>306</v>
      </c>
      <c r="C1" s="67"/>
      <c r="D1" s="67"/>
      <c r="E1" s="67"/>
      <c r="F1" s="68" t="s">
        <v>47</v>
      </c>
      <c r="G1" s="68" t="s">
        <v>47</v>
      </c>
      <c r="H1" s="68" t="s">
        <v>47</v>
      </c>
      <c r="I1" s="68" t="s">
        <v>47</v>
      </c>
      <c r="J1" s="68" t="s">
        <v>47</v>
      </c>
      <c r="K1" s="68" t="s">
        <v>47</v>
      </c>
    </row>
    <row r="2" spans="2:11" ht="16.5" x14ac:dyDescent="0.3">
      <c r="B2" s="68" t="s">
        <v>48</v>
      </c>
      <c r="C2" s="68" t="s">
        <v>47</v>
      </c>
      <c r="D2" s="68" t="s">
        <v>47</v>
      </c>
      <c r="E2" s="68" t="s">
        <v>47</v>
      </c>
      <c r="F2" s="68" t="s">
        <v>47</v>
      </c>
      <c r="G2" s="68" t="s">
        <v>47</v>
      </c>
      <c r="H2" s="68" t="s">
        <v>47</v>
      </c>
      <c r="I2" s="68" t="s">
        <v>47</v>
      </c>
      <c r="J2" s="68" t="s">
        <v>47</v>
      </c>
      <c r="K2" s="68" t="s">
        <v>47</v>
      </c>
    </row>
    <row r="3" spans="2:11" ht="16.5" x14ac:dyDescent="0.3">
      <c r="B3" s="341"/>
      <c r="C3" s="341"/>
      <c r="D3" s="341"/>
      <c r="E3" s="341"/>
      <c r="F3" s="341"/>
      <c r="G3" s="341"/>
      <c r="H3" s="341"/>
      <c r="I3" s="341"/>
      <c r="J3" s="341"/>
      <c r="K3" s="341"/>
    </row>
    <row r="4" spans="2:11" ht="16.5" x14ac:dyDescent="0.3">
      <c r="B4" s="341"/>
      <c r="C4" s="342">
        <v>45107</v>
      </c>
      <c r="D4" s="342">
        <v>45473</v>
      </c>
      <c r="E4" s="342">
        <v>45838</v>
      </c>
      <c r="F4" s="342">
        <v>46203</v>
      </c>
      <c r="G4" s="342">
        <v>46568</v>
      </c>
      <c r="H4" s="342">
        <v>46934</v>
      </c>
      <c r="I4" s="342">
        <v>47299</v>
      </c>
      <c r="J4" s="342">
        <v>47664</v>
      </c>
      <c r="K4" s="342">
        <v>48029</v>
      </c>
    </row>
    <row r="5" spans="2:11" ht="16.5" x14ac:dyDescent="0.3">
      <c r="B5" s="341" t="s">
        <v>635</v>
      </c>
      <c r="C5" s="343">
        <v>38.64175378956616</v>
      </c>
      <c r="D5" s="343">
        <v>41.691972114109745</v>
      </c>
      <c r="E5" s="343">
        <v>41.871556596509535</v>
      </c>
      <c r="F5" s="343">
        <v>40.954238158119864</v>
      </c>
      <c r="G5" s="343">
        <v>39.01765977067145</v>
      </c>
      <c r="H5" s="343">
        <v>37.232154727845774</v>
      </c>
      <c r="I5" s="343">
        <v>34.73974368755426</v>
      </c>
      <c r="J5" s="343">
        <v>30.650777572643339</v>
      </c>
      <c r="K5" s="343">
        <v>24.805702759938843</v>
      </c>
    </row>
    <row r="6" spans="2:11" ht="16.5" x14ac:dyDescent="0.3">
      <c r="B6" s="341" t="s">
        <v>49</v>
      </c>
      <c r="C6" s="343"/>
      <c r="D6" s="343"/>
      <c r="E6" s="343"/>
      <c r="F6" s="343">
        <v>0</v>
      </c>
      <c r="G6" s="343">
        <v>1.594409732405017</v>
      </c>
      <c r="H6" s="343">
        <v>2.2998963286540932</v>
      </c>
      <c r="I6" s="343">
        <v>2.9403495524975582</v>
      </c>
      <c r="J6" s="343">
        <v>3.8143822825068856</v>
      </c>
      <c r="K6" s="343">
        <v>5.028782309124578</v>
      </c>
    </row>
    <row r="7" spans="2:11" ht="16.5" x14ac:dyDescent="0.3">
      <c r="B7" s="341" t="s">
        <v>50</v>
      </c>
      <c r="C7" s="343"/>
      <c r="D7" s="343"/>
      <c r="E7" s="343"/>
      <c r="F7" s="343">
        <v>0</v>
      </c>
      <c r="G7" s="343">
        <v>1.1496815925391608</v>
      </c>
      <c r="H7" s="343">
        <v>1.6583870632886553</v>
      </c>
      <c r="I7" s="343">
        <v>2.1201988970790384</v>
      </c>
      <c r="J7" s="343">
        <v>2.7504379884152019</v>
      </c>
      <c r="K7" s="343">
        <v>3.6261058473133234</v>
      </c>
    </row>
    <row r="8" spans="2:11" ht="16.5" x14ac:dyDescent="0.3">
      <c r="B8" s="341" t="s">
        <v>51</v>
      </c>
      <c r="C8" s="343"/>
      <c r="D8" s="343"/>
      <c r="E8" s="343"/>
      <c r="F8" s="343">
        <v>0</v>
      </c>
      <c r="G8" s="343">
        <v>0.98236053032905857</v>
      </c>
      <c r="H8" s="343">
        <v>1.4170305983459519</v>
      </c>
      <c r="I8" s="343">
        <v>1.8116317826204602</v>
      </c>
      <c r="J8" s="343">
        <v>2.3501478483006273</v>
      </c>
      <c r="K8" s="343">
        <v>3.0983737465333756</v>
      </c>
    </row>
    <row r="9" spans="2:11" ht="16.5" x14ac:dyDescent="0.3">
      <c r="B9" s="341" t="s">
        <v>52</v>
      </c>
      <c r="C9" s="343"/>
      <c r="D9" s="343"/>
      <c r="E9" s="343"/>
      <c r="F9" s="343">
        <v>0</v>
      </c>
      <c r="G9" s="343">
        <v>0.91818876208411615</v>
      </c>
      <c r="H9" s="343">
        <v>1.324464420913529</v>
      </c>
      <c r="I9" s="343">
        <v>1.6932886577592139</v>
      </c>
      <c r="J9" s="343">
        <v>2.1966266731247672</v>
      </c>
      <c r="K9" s="343">
        <v>2.8959754254891115</v>
      </c>
    </row>
    <row r="10" spans="2:11" ht="16.5" x14ac:dyDescent="0.3">
      <c r="B10" s="341" t="s">
        <v>53</v>
      </c>
      <c r="C10" s="343"/>
      <c r="D10" s="343"/>
      <c r="E10" s="343"/>
      <c r="F10" s="343">
        <v>0</v>
      </c>
      <c r="G10" s="343">
        <v>0.91818876208411615</v>
      </c>
      <c r="H10" s="343">
        <v>1.324464420913529</v>
      </c>
      <c r="I10" s="343">
        <v>1.6932886577592139</v>
      </c>
      <c r="J10" s="343">
        <v>2.1966266731247672</v>
      </c>
      <c r="K10" s="343">
        <v>2.8959754254891115</v>
      </c>
    </row>
    <row r="11" spans="2:11" ht="16.5" x14ac:dyDescent="0.3">
      <c r="B11" s="341" t="s">
        <v>54</v>
      </c>
      <c r="C11" s="343"/>
      <c r="D11" s="343"/>
      <c r="E11" s="343"/>
      <c r="F11" s="343">
        <v>0</v>
      </c>
      <c r="G11" s="343">
        <v>0.98236053032905823</v>
      </c>
      <c r="H11" s="343">
        <v>1.4170305983459512</v>
      </c>
      <c r="I11" s="343">
        <v>1.8116317826204593</v>
      </c>
      <c r="J11" s="343">
        <v>2.3501478483006264</v>
      </c>
      <c r="K11" s="343">
        <v>3.0983737465333743</v>
      </c>
    </row>
    <row r="12" spans="2:11" ht="16.5" x14ac:dyDescent="0.3">
      <c r="B12" s="341" t="s">
        <v>55</v>
      </c>
      <c r="C12" s="343"/>
      <c r="D12" s="343"/>
      <c r="E12" s="343"/>
      <c r="F12" s="343">
        <v>0</v>
      </c>
      <c r="G12" s="343">
        <v>1.1496815925391619</v>
      </c>
      <c r="H12" s="343">
        <v>1.658387063288657</v>
      </c>
      <c r="I12" s="343">
        <v>2.1201988970790406</v>
      </c>
      <c r="J12" s="343">
        <v>2.7504379884152046</v>
      </c>
      <c r="K12" s="343">
        <v>3.626105847313327</v>
      </c>
    </row>
    <row r="13" spans="2:11" ht="16.5" x14ac:dyDescent="0.3">
      <c r="B13" s="341" t="s">
        <v>56</v>
      </c>
      <c r="C13" s="343"/>
      <c r="D13" s="343"/>
      <c r="E13" s="343"/>
      <c r="F13" s="343">
        <v>0</v>
      </c>
      <c r="G13" s="343">
        <v>1.5944097324050159</v>
      </c>
      <c r="H13" s="343">
        <v>2.2998963286540919</v>
      </c>
      <c r="I13" s="343">
        <v>2.9403495524975569</v>
      </c>
      <c r="J13" s="343">
        <v>3.8143822825068834</v>
      </c>
      <c r="K13" s="343">
        <v>5.0287823091245754</v>
      </c>
    </row>
    <row r="14" spans="2:11" ht="16.5" x14ac:dyDescent="0.3">
      <c r="B14" s="341" t="s">
        <v>57</v>
      </c>
      <c r="C14" s="343">
        <v>38.64175378956616</v>
      </c>
      <c r="D14" s="343">
        <v>41.691972114109745</v>
      </c>
      <c r="E14" s="343">
        <v>41.871556596509535</v>
      </c>
      <c r="F14" s="343">
        <v>40.954238158119864</v>
      </c>
      <c r="G14" s="343">
        <v>43.662300388028804</v>
      </c>
      <c r="H14" s="343">
        <v>43.931933139047999</v>
      </c>
      <c r="I14" s="343">
        <v>43.305212577510531</v>
      </c>
      <c r="J14" s="343">
        <v>41.762372364990824</v>
      </c>
      <c r="K14" s="343">
        <v>39.454940088399233</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C7788-CC1C-4840-9DFC-468080FDA142}">
  <sheetPr codeName="Sheet28"/>
  <dimension ref="B1:K14"/>
  <sheetViews>
    <sheetView workbookViewId="0">
      <selection activeCell="R20" sqref="R20"/>
    </sheetView>
  </sheetViews>
  <sheetFormatPr defaultColWidth="8.625" defaultRowHeight="14.25" x14ac:dyDescent="0.2"/>
  <cols>
    <col min="1" max="1" width="4.625" style="63" customWidth="1"/>
    <col min="2" max="2" width="16" style="63" customWidth="1"/>
    <col min="3" max="16384" width="8.625" style="63"/>
  </cols>
  <sheetData>
    <row r="1" spans="2:11" ht="16.5" x14ac:dyDescent="0.3">
      <c r="B1" s="67" t="s">
        <v>307</v>
      </c>
      <c r="C1" s="67"/>
      <c r="D1" s="67"/>
      <c r="E1" s="67"/>
      <c r="F1" s="68" t="s">
        <v>47</v>
      </c>
      <c r="G1" s="68" t="s">
        <v>47</v>
      </c>
      <c r="H1" s="68" t="s">
        <v>47</v>
      </c>
      <c r="I1" s="68" t="s">
        <v>47</v>
      </c>
      <c r="J1" s="68" t="s">
        <v>47</v>
      </c>
      <c r="K1" s="68" t="s">
        <v>47</v>
      </c>
    </row>
    <row r="2" spans="2:11" ht="16.5" x14ac:dyDescent="0.3">
      <c r="B2" s="68" t="s">
        <v>48</v>
      </c>
      <c r="C2" s="68" t="s">
        <v>47</v>
      </c>
      <c r="D2" s="68" t="s">
        <v>47</v>
      </c>
      <c r="E2" s="68" t="s">
        <v>47</v>
      </c>
      <c r="F2" s="68" t="s">
        <v>47</v>
      </c>
      <c r="G2" s="68" t="s">
        <v>47</v>
      </c>
      <c r="H2" s="68" t="s">
        <v>47</v>
      </c>
      <c r="I2" s="68" t="s">
        <v>47</v>
      </c>
      <c r="J2" s="68" t="s">
        <v>47</v>
      </c>
      <c r="K2" s="68" t="s">
        <v>47</v>
      </c>
    </row>
    <row r="3" spans="2:11" ht="16.5" x14ac:dyDescent="0.3">
      <c r="B3" s="341"/>
      <c r="C3" s="341"/>
      <c r="D3" s="341"/>
      <c r="E3" s="341"/>
      <c r="F3" s="341"/>
      <c r="G3" s="341"/>
      <c r="H3" s="341"/>
      <c r="I3" s="341"/>
      <c r="J3" s="341"/>
      <c r="K3" s="341"/>
    </row>
    <row r="4" spans="2:11" ht="16.5" x14ac:dyDescent="0.3">
      <c r="B4" s="341"/>
      <c r="C4" s="342">
        <v>45107</v>
      </c>
      <c r="D4" s="342">
        <v>45473</v>
      </c>
      <c r="E4" s="342">
        <v>45838</v>
      </c>
      <c r="F4" s="342">
        <v>46203</v>
      </c>
      <c r="G4" s="342">
        <v>46568</v>
      </c>
      <c r="H4" s="342">
        <v>46934</v>
      </c>
      <c r="I4" s="342">
        <v>47299</v>
      </c>
      <c r="J4" s="342">
        <v>47664</v>
      </c>
      <c r="K4" s="342">
        <v>48029</v>
      </c>
    </row>
    <row r="5" spans="2:11" ht="16.5" x14ac:dyDescent="0.3">
      <c r="B5" s="341" t="s">
        <v>635</v>
      </c>
      <c r="C5" s="343">
        <v>45.669902719329464</v>
      </c>
      <c r="D5" s="343">
        <v>43.201745006629316</v>
      </c>
      <c r="E5" s="343">
        <v>41.202470401382762</v>
      </c>
      <c r="F5" s="343">
        <v>38.870365577057221</v>
      </c>
      <c r="G5" s="343">
        <v>31.130459884720935</v>
      </c>
      <c r="H5" s="343">
        <v>26.11520600383168</v>
      </c>
      <c r="I5" s="343">
        <v>24.073706719139075</v>
      </c>
      <c r="J5" s="343">
        <v>23.484406755870658</v>
      </c>
      <c r="K5" s="343">
        <v>23.071037819685912</v>
      </c>
    </row>
    <row r="6" spans="2:11" ht="16.5" x14ac:dyDescent="0.3">
      <c r="B6" s="341" t="s">
        <v>49</v>
      </c>
      <c r="C6" s="343"/>
      <c r="D6" s="343"/>
      <c r="E6" s="343"/>
      <c r="F6" s="343">
        <v>0</v>
      </c>
      <c r="G6" s="343">
        <v>2.6495855316956449</v>
      </c>
      <c r="H6" s="343">
        <v>3.8920081808962967</v>
      </c>
      <c r="I6" s="343">
        <v>4.5785261529344323</v>
      </c>
      <c r="J6" s="343">
        <v>5.0445960701360173</v>
      </c>
      <c r="K6" s="343">
        <v>5.6153562401941866</v>
      </c>
    </row>
    <row r="7" spans="2:11" ht="16.5" x14ac:dyDescent="0.3">
      <c r="B7" s="341" t="s">
        <v>50</v>
      </c>
      <c r="C7" s="343"/>
      <c r="D7" s="343"/>
      <c r="E7" s="343"/>
      <c r="F7" s="343">
        <v>0</v>
      </c>
      <c r="G7" s="343">
        <v>1.9105375812362189</v>
      </c>
      <c r="H7" s="343">
        <v>2.8064117225619469</v>
      </c>
      <c r="I7" s="343">
        <v>3.3014394807085368</v>
      </c>
      <c r="J7" s="343">
        <v>3.6375086815874482</v>
      </c>
      <c r="K7" s="343">
        <v>4.0490669203098077</v>
      </c>
    </row>
    <row r="8" spans="2:11" ht="16.5" x14ac:dyDescent="0.3">
      <c r="B8" s="341" t="s">
        <v>51</v>
      </c>
      <c r="C8" s="343"/>
      <c r="D8" s="343"/>
      <c r="E8" s="343"/>
      <c r="F8" s="343">
        <v>0</v>
      </c>
      <c r="G8" s="343">
        <v>1.6324839187619504</v>
      </c>
      <c r="H8" s="343">
        <v>2.3979753402929562</v>
      </c>
      <c r="I8" s="343">
        <v>2.8209583072085755</v>
      </c>
      <c r="J8" s="343">
        <v>3.1081170479809037</v>
      </c>
      <c r="K8" s="343">
        <v>3.4597783881956898</v>
      </c>
    </row>
    <row r="9" spans="2:11" ht="16.5" x14ac:dyDescent="0.3">
      <c r="B9" s="341" t="s">
        <v>52</v>
      </c>
      <c r="C9" s="343"/>
      <c r="D9" s="343"/>
      <c r="E9" s="343"/>
      <c r="F9" s="343">
        <v>0</v>
      </c>
      <c r="G9" s="343">
        <v>1.5258434578882869</v>
      </c>
      <c r="H9" s="343">
        <v>2.2413298796464245</v>
      </c>
      <c r="I9" s="343">
        <v>2.6366818861493986</v>
      </c>
      <c r="J9" s="343">
        <v>2.905082255027267</v>
      </c>
      <c r="K9" s="343">
        <v>3.2337716523267468</v>
      </c>
    </row>
    <row r="10" spans="2:11" ht="16.5" x14ac:dyDescent="0.3">
      <c r="B10" s="341" t="s">
        <v>53</v>
      </c>
      <c r="C10" s="343"/>
      <c r="D10" s="343"/>
      <c r="E10" s="343"/>
      <c r="F10" s="343">
        <v>0</v>
      </c>
      <c r="G10" s="343">
        <v>1.5258434578882869</v>
      </c>
      <c r="H10" s="343">
        <v>2.2413298796464245</v>
      </c>
      <c r="I10" s="343">
        <v>2.6366818861493986</v>
      </c>
      <c r="J10" s="343">
        <v>2.905082255027267</v>
      </c>
      <c r="K10" s="343">
        <v>3.2337716523267468</v>
      </c>
    </row>
    <row r="11" spans="2:11" ht="16.5" x14ac:dyDescent="0.3">
      <c r="B11" s="341" t="s">
        <v>54</v>
      </c>
      <c r="C11" s="343"/>
      <c r="D11" s="343"/>
      <c r="E11" s="343"/>
      <c r="F11" s="343">
        <v>0</v>
      </c>
      <c r="G11" s="343">
        <v>1.6324839187619498</v>
      </c>
      <c r="H11" s="343">
        <v>2.3979753402929549</v>
      </c>
      <c r="I11" s="343">
        <v>2.8209583072085742</v>
      </c>
      <c r="J11" s="343">
        <v>3.1081170479809028</v>
      </c>
      <c r="K11" s="343">
        <v>3.4597783881956881</v>
      </c>
    </row>
    <row r="12" spans="2:11" ht="16.5" x14ac:dyDescent="0.3">
      <c r="B12" s="341" t="s">
        <v>55</v>
      </c>
      <c r="C12" s="343"/>
      <c r="D12" s="343"/>
      <c r="E12" s="343"/>
      <c r="F12" s="343">
        <v>0</v>
      </c>
      <c r="G12" s="343">
        <v>1.9105375812362209</v>
      </c>
      <c r="H12" s="343">
        <v>2.80641172256195</v>
      </c>
      <c r="I12" s="343">
        <v>3.3014394807085399</v>
      </c>
      <c r="J12" s="343">
        <v>3.6375086815874522</v>
      </c>
      <c r="K12" s="343">
        <v>4.0490669203098122</v>
      </c>
    </row>
    <row r="13" spans="2:11" ht="16.5" x14ac:dyDescent="0.3">
      <c r="B13" s="341" t="s">
        <v>56</v>
      </c>
      <c r="C13" s="343"/>
      <c r="D13" s="343"/>
      <c r="E13" s="343"/>
      <c r="F13" s="343">
        <v>0</v>
      </c>
      <c r="G13" s="343">
        <v>2.6495855316956436</v>
      </c>
      <c r="H13" s="343">
        <v>3.892008180896295</v>
      </c>
      <c r="I13" s="343">
        <v>4.5785261529344305</v>
      </c>
      <c r="J13" s="343">
        <v>5.0445960701360155</v>
      </c>
      <c r="K13" s="343">
        <v>5.6153562401941839</v>
      </c>
    </row>
    <row r="14" spans="2:11" ht="16.5" x14ac:dyDescent="0.3">
      <c r="B14" s="341" t="s">
        <v>57</v>
      </c>
      <c r="C14" s="343">
        <v>45.669902719329464</v>
      </c>
      <c r="D14" s="343">
        <v>43.201745006629316</v>
      </c>
      <c r="E14" s="343">
        <v>41.202470401382762</v>
      </c>
      <c r="F14" s="343">
        <v>38.870365577057221</v>
      </c>
      <c r="G14" s="343">
        <v>38.848910374303038</v>
      </c>
      <c r="H14" s="343">
        <v>37.452931127229306</v>
      </c>
      <c r="I14" s="343">
        <v>37.411312546140017</v>
      </c>
      <c r="J14" s="343">
        <v>38.179710810602295</v>
      </c>
      <c r="K14" s="343">
        <v>39.429011020712345</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A7F30-CD9C-4A6B-8033-37BD33AC8B55}">
  <sheetPr codeName="Sheet30"/>
  <dimension ref="B1:H32"/>
  <sheetViews>
    <sheetView workbookViewId="0">
      <selection sqref="A1:A1048576"/>
    </sheetView>
  </sheetViews>
  <sheetFormatPr defaultColWidth="8" defaultRowHeight="16.5" x14ac:dyDescent="0.3"/>
  <cols>
    <col min="1" max="1" width="4.625" style="347" customWidth="1"/>
    <col min="2" max="2" width="18.125" style="347" bestFit="1" customWidth="1"/>
    <col min="3" max="5" width="14.625" style="347" customWidth="1"/>
    <col min="6" max="16384" width="8" style="347"/>
  </cols>
  <sheetData>
    <row r="1" spans="2:8" x14ac:dyDescent="0.3">
      <c r="B1" s="8" t="s">
        <v>308</v>
      </c>
      <c r="C1" s="9"/>
      <c r="D1" s="9"/>
      <c r="E1" s="9"/>
      <c r="F1" s="57"/>
      <c r="G1" s="57"/>
      <c r="H1" s="57"/>
    </row>
    <row r="2" spans="2:8" x14ac:dyDescent="0.3">
      <c r="B2" s="9" t="s">
        <v>48</v>
      </c>
      <c r="C2" s="9"/>
      <c r="D2" s="9"/>
      <c r="E2" s="9"/>
      <c r="F2" s="57"/>
      <c r="G2" s="57"/>
      <c r="H2" s="57"/>
    </row>
    <row r="3" spans="2:8" x14ac:dyDescent="0.3">
      <c r="B3" s="57"/>
      <c r="C3" s="57"/>
      <c r="D3" s="57"/>
      <c r="E3" s="57"/>
      <c r="F3" s="57"/>
      <c r="G3" s="57"/>
      <c r="H3" s="57"/>
    </row>
    <row r="4" spans="2:8" ht="33" x14ac:dyDescent="0.3">
      <c r="B4" s="348"/>
      <c r="C4" s="348" t="s">
        <v>309</v>
      </c>
      <c r="D4" s="348" t="s">
        <v>310</v>
      </c>
      <c r="E4" s="348" t="s">
        <v>311</v>
      </c>
    </row>
    <row r="5" spans="2:8" x14ac:dyDescent="0.3">
      <c r="B5" s="348"/>
      <c r="C5" s="349" t="s">
        <v>312</v>
      </c>
      <c r="D5" s="349" t="s">
        <v>312</v>
      </c>
      <c r="E5" s="349" t="s">
        <v>312</v>
      </c>
    </row>
    <row r="6" spans="2:8" x14ac:dyDescent="0.3">
      <c r="B6" s="350">
        <v>2000</v>
      </c>
      <c r="C6" s="350">
        <v>33</v>
      </c>
      <c r="D6" s="350">
        <v>42</v>
      </c>
      <c r="E6" s="350"/>
    </row>
    <row r="7" spans="2:8" x14ac:dyDescent="0.3">
      <c r="B7" s="350">
        <v>2001</v>
      </c>
      <c r="C7" s="350">
        <v>38</v>
      </c>
      <c r="D7" s="350">
        <v>41</v>
      </c>
      <c r="E7" s="350"/>
    </row>
    <row r="8" spans="2:8" x14ac:dyDescent="0.3">
      <c r="B8" s="350">
        <v>2002</v>
      </c>
      <c r="C8" s="350">
        <v>38</v>
      </c>
      <c r="D8" s="350">
        <v>38</v>
      </c>
      <c r="E8" s="350">
        <v>38</v>
      </c>
    </row>
    <row r="9" spans="2:8" x14ac:dyDescent="0.3">
      <c r="B9" s="350">
        <v>2003</v>
      </c>
      <c r="C9" s="350">
        <v>42</v>
      </c>
      <c r="D9" s="350">
        <v>54</v>
      </c>
      <c r="E9" s="350"/>
    </row>
    <row r="10" spans="2:8" x14ac:dyDescent="0.3">
      <c r="B10" s="350">
        <v>2004</v>
      </c>
      <c r="C10" s="350">
        <v>50</v>
      </c>
      <c r="D10" s="350">
        <v>50</v>
      </c>
      <c r="E10" s="350"/>
    </row>
    <row r="11" spans="2:8" x14ac:dyDescent="0.3">
      <c r="B11" s="350">
        <v>2005</v>
      </c>
      <c r="C11" s="350">
        <v>34</v>
      </c>
      <c r="D11" s="350">
        <v>52</v>
      </c>
      <c r="E11" s="350">
        <v>46</v>
      </c>
    </row>
    <row r="12" spans="2:8" x14ac:dyDescent="0.3">
      <c r="B12" s="350">
        <v>2006</v>
      </c>
      <c r="C12" s="350">
        <v>54</v>
      </c>
      <c r="D12" s="350">
        <v>51</v>
      </c>
      <c r="E12" s="350"/>
    </row>
    <row r="13" spans="2:8" x14ac:dyDescent="0.3">
      <c r="B13" s="350">
        <v>2007</v>
      </c>
      <c r="C13" s="350">
        <v>66</v>
      </c>
      <c r="D13" s="350">
        <v>66</v>
      </c>
      <c r="E13" s="350"/>
    </row>
    <row r="14" spans="2:8" x14ac:dyDescent="0.3">
      <c r="B14" s="350">
        <v>2008</v>
      </c>
      <c r="C14" s="350">
        <v>53</v>
      </c>
      <c r="D14" s="350"/>
      <c r="E14" s="350">
        <v>54</v>
      </c>
    </row>
    <row r="15" spans="2:8" x14ac:dyDescent="0.3">
      <c r="B15" s="350">
        <v>2009</v>
      </c>
      <c r="C15" s="350">
        <v>79</v>
      </c>
      <c r="D15" s="350">
        <v>72</v>
      </c>
      <c r="E15" s="350"/>
    </row>
    <row r="16" spans="2:8" x14ac:dyDescent="0.3">
      <c r="B16" s="350">
        <v>2010</v>
      </c>
      <c r="C16" s="350">
        <v>54</v>
      </c>
      <c r="D16" s="350">
        <v>40</v>
      </c>
      <c r="E16" s="350"/>
    </row>
    <row r="17" spans="2:5" x14ac:dyDescent="0.3">
      <c r="B17" s="350">
        <v>2011</v>
      </c>
      <c r="C17" s="350">
        <v>43</v>
      </c>
      <c r="D17" s="350"/>
      <c r="E17" s="350">
        <v>42</v>
      </c>
    </row>
    <row r="18" spans="2:5" x14ac:dyDescent="0.3">
      <c r="B18" s="350">
        <v>2012</v>
      </c>
      <c r="C18" s="350">
        <v>39</v>
      </c>
      <c r="D18" s="350">
        <v>41</v>
      </c>
      <c r="E18" s="350"/>
    </row>
    <row r="19" spans="2:5" x14ac:dyDescent="0.3">
      <c r="B19" s="350">
        <v>2013</v>
      </c>
      <c r="C19" s="350">
        <v>41</v>
      </c>
      <c r="D19" s="350">
        <v>43</v>
      </c>
      <c r="E19" s="350"/>
    </row>
    <row r="20" spans="2:5" x14ac:dyDescent="0.3">
      <c r="B20" s="350">
        <v>2014</v>
      </c>
      <c r="C20" s="350">
        <v>40</v>
      </c>
      <c r="D20" s="350">
        <v>48</v>
      </c>
      <c r="E20" s="350">
        <v>45</v>
      </c>
    </row>
    <row r="21" spans="2:5" x14ac:dyDescent="0.3">
      <c r="B21" s="350">
        <v>2015</v>
      </c>
      <c r="C21" s="350">
        <v>47</v>
      </c>
      <c r="D21" s="350">
        <v>42</v>
      </c>
      <c r="E21" s="350"/>
    </row>
    <row r="22" spans="2:5" x14ac:dyDescent="0.3">
      <c r="B22" s="350">
        <v>2016</v>
      </c>
      <c r="C22" s="350">
        <v>39</v>
      </c>
      <c r="D22" s="350">
        <v>40</v>
      </c>
      <c r="E22" s="350"/>
    </row>
    <row r="23" spans="2:5" x14ac:dyDescent="0.3">
      <c r="B23" s="350">
        <v>2017</v>
      </c>
      <c r="C23" s="350">
        <v>39</v>
      </c>
      <c r="D23" s="350">
        <v>68</v>
      </c>
      <c r="E23" s="350">
        <v>46</v>
      </c>
    </row>
    <row r="24" spans="2:5" x14ac:dyDescent="0.3">
      <c r="B24" s="350">
        <v>2018</v>
      </c>
      <c r="C24" s="350">
        <v>78</v>
      </c>
      <c r="D24" s="350">
        <v>70</v>
      </c>
      <c r="E24" s="350"/>
    </row>
    <row r="25" spans="2:5" x14ac:dyDescent="0.3">
      <c r="B25" s="350">
        <v>2019</v>
      </c>
      <c r="C25" s="350">
        <v>72</v>
      </c>
      <c r="D25" s="350">
        <v>76</v>
      </c>
      <c r="E25" s="350"/>
    </row>
    <row r="26" spans="2:5" x14ac:dyDescent="0.3">
      <c r="B26" s="350">
        <v>2020</v>
      </c>
      <c r="C26" s="350">
        <v>76</v>
      </c>
      <c r="D26" s="350">
        <v>95</v>
      </c>
      <c r="E26" s="350">
        <v>90</v>
      </c>
    </row>
    <row r="27" spans="2:5" x14ac:dyDescent="0.3">
      <c r="B27" s="350">
        <v>2021</v>
      </c>
      <c r="C27" s="350">
        <v>84</v>
      </c>
      <c r="D27" s="350">
        <v>87</v>
      </c>
      <c r="E27" s="350"/>
    </row>
    <row r="28" spans="2:5" x14ac:dyDescent="0.3">
      <c r="B28" s="350">
        <v>2022</v>
      </c>
      <c r="C28" s="350">
        <v>76</v>
      </c>
      <c r="D28" s="350">
        <v>78</v>
      </c>
      <c r="E28" s="350"/>
    </row>
    <row r="29" spans="2:5" x14ac:dyDescent="0.3">
      <c r="B29" s="350">
        <v>2023</v>
      </c>
      <c r="C29" s="350">
        <v>76</v>
      </c>
      <c r="D29" s="350">
        <v>88</v>
      </c>
      <c r="E29" s="350">
        <v>83</v>
      </c>
    </row>
    <row r="30" spans="2:5" x14ac:dyDescent="0.3">
      <c r="B30" s="350">
        <v>2024</v>
      </c>
      <c r="C30" s="350">
        <v>70</v>
      </c>
      <c r="D30" s="350">
        <v>70</v>
      </c>
      <c r="E30" s="350"/>
    </row>
    <row r="31" spans="2:5" x14ac:dyDescent="0.3">
      <c r="B31" s="350">
        <v>2025</v>
      </c>
      <c r="C31" s="350">
        <v>72</v>
      </c>
      <c r="D31" s="350">
        <v>66</v>
      </c>
      <c r="E31" s="350"/>
    </row>
    <row r="32" spans="2:5" x14ac:dyDescent="0.3">
      <c r="B32" s="347">
        <v>2026</v>
      </c>
      <c r="C32" s="347">
        <v>64</v>
      </c>
      <c r="E32" s="374">
        <v>74</v>
      </c>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5516-FE6D-42D3-B5C3-E15F3D2D6EB9}">
  <sheetPr codeName="Sheet32"/>
  <dimension ref="B1:H21"/>
  <sheetViews>
    <sheetView workbookViewId="0">
      <selection activeCell="R26" sqref="R26"/>
    </sheetView>
  </sheetViews>
  <sheetFormatPr defaultColWidth="7.625" defaultRowHeight="16.5" x14ac:dyDescent="0.2"/>
  <cols>
    <col min="1" max="1" width="4.625" style="490" customWidth="1"/>
    <col min="2" max="2" width="20.625" style="490" customWidth="1"/>
    <col min="3" max="4" width="9.125" style="490" customWidth="1"/>
    <col min="5" max="5" width="10" style="490" bestFit="1" customWidth="1"/>
    <col min="6" max="6" width="10.25" style="490" bestFit="1" customWidth="1"/>
    <col min="7" max="16384" width="7.625" style="490"/>
  </cols>
  <sheetData>
    <row r="1" spans="2:8" x14ac:dyDescent="0.3">
      <c r="B1" s="11" t="s">
        <v>313</v>
      </c>
      <c r="C1" s="11"/>
      <c r="D1" s="12"/>
      <c r="E1" s="12"/>
      <c r="F1" s="13"/>
      <c r="G1" s="13"/>
    </row>
    <row r="2" spans="2:8" x14ac:dyDescent="0.3">
      <c r="B2" s="14" t="s">
        <v>48</v>
      </c>
      <c r="C2" s="15"/>
      <c r="D2" s="12"/>
      <c r="E2" s="12"/>
      <c r="F2" s="13"/>
      <c r="G2" s="13"/>
    </row>
    <row r="3" spans="2:8" x14ac:dyDescent="0.3">
      <c r="B3" s="491"/>
      <c r="C3" s="495"/>
      <c r="D3" s="347"/>
      <c r="E3" s="347"/>
    </row>
    <row r="4" spans="2:8" x14ac:dyDescent="0.3">
      <c r="B4" s="492" t="s">
        <v>314</v>
      </c>
      <c r="C4" s="492" t="s">
        <v>315</v>
      </c>
      <c r="D4" s="492" t="s">
        <v>316</v>
      </c>
      <c r="E4" s="492" t="s">
        <v>317</v>
      </c>
      <c r="F4" s="494"/>
    </row>
    <row r="5" spans="2:8" x14ac:dyDescent="0.3">
      <c r="B5" s="493" t="s">
        <v>318</v>
      </c>
      <c r="C5" s="27">
        <v>2</v>
      </c>
      <c r="D5" s="27">
        <v>4</v>
      </c>
      <c r="E5" s="27">
        <v>9</v>
      </c>
      <c r="F5" s="494">
        <f>SUM(C5:E5)</f>
        <v>15</v>
      </c>
      <c r="H5" s="496"/>
    </row>
    <row r="6" spans="2:8" x14ac:dyDescent="0.3">
      <c r="B6" s="493" t="s">
        <v>319</v>
      </c>
      <c r="C6" s="493"/>
      <c r="D6" s="493"/>
      <c r="E6" s="27">
        <v>10</v>
      </c>
      <c r="F6" s="494">
        <f t="shared" ref="F6:F12" si="0">SUM(C6:E6)</f>
        <v>10</v>
      </c>
    </row>
    <row r="7" spans="2:8" x14ac:dyDescent="0.3">
      <c r="B7" s="493" t="s">
        <v>320</v>
      </c>
      <c r="C7" s="493"/>
      <c r="D7" s="27">
        <v>1</v>
      </c>
      <c r="E7" s="27">
        <v>7</v>
      </c>
      <c r="F7" s="494">
        <f t="shared" si="0"/>
        <v>8</v>
      </c>
    </row>
    <row r="8" spans="2:8" x14ac:dyDescent="0.3">
      <c r="B8" s="493" t="s">
        <v>321</v>
      </c>
      <c r="C8" s="493"/>
      <c r="D8" s="493"/>
      <c r="E8" s="27">
        <v>2</v>
      </c>
      <c r="F8" s="494">
        <f t="shared" si="0"/>
        <v>2</v>
      </c>
    </row>
    <row r="9" spans="2:8" x14ac:dyDescent="0.3">
      <c r="B9" s="493" t="s">
        <v>322</v>
      </c>
      <c r="C9" s="493"/>
      <c r="D9" s="493"/>
      <c r="E9" s="27">
        <v>3</v>
      </c>
      <c r="F9" s="494">
        <f t="shared" si="0"/>
        <v>3</v>
      </c>
    </row>
    <row r="10" spans="2:8" x14ac:dyDescent="0.3">
      <c r="B10" s="493" t="s">
        <v>323</v>
      </c>
      <c r="C10" s="493"/>
      <c r="D10" s="493"/>
      <c r="E10" s="27">
        <v>2</v>
      </c>
      <c r="F10" s="494">
        <f t="shared" si="0"/>
        <v>2</v>
      </c>
    </row>
    <row r="11" spans="2:8" x14ac:dyDescent="0.3">
      <c r="B11" s="493" t="s">
        <v>478</v>
      </c>
      <c r="C11" s="493"/>
      <c r="D11" s="27">
        <v>2</v>
      </c>
      <c r="E11" s="493"/>
      <c r="F11" s="494">
        <f>SUM(C11:E11)</f>
        <v>2</v>
      </c>
    </row>
    <row r="12" spans="2:8" x14ac:dyDescent="0.3">
      <c r="B12" s="493" t="s">
        <v>324</v>
      </c>
      <c r="C12" s="493"/>
      <c r="D12" s="27">
        <v>4</v>
      </c>
      <c r="E12" s="375">
        <v>14</v>
      </c>
      <c r="F12" s="494">
        <f t="shared" si="0"/>
        <v>18</v>
      </c>
    </row>
    <row r="13" spans="2:8" x14ac:dyDescent="0.3">
      <c r="B13" s="493" t="s">
        <v>325</v>
      </c>
      <c r="C13" s="493"/>
      <c r="D13" s="375">
        <v>3</v>
      </c>
      <c r="E13" s="493">
        <v>11</v>
      </c>
      <c r="F13" s="494">
        <f>SUM(C13:E13)</f>
        <v>14</v>
      </c>
    </row>
    <row r="14" spans="2:8" x14ac:dyDescent="0.3">
      <c r="B14" s="494"/>
      <c r="F14" s="376">
        <f>SUM(F5:F13)</f>
        <v>74</v>
      </c>
    </row>
    <row r="15" spans="2:8" x14ac:dyDescent="0.3">
      <c r="B15" s="494"/>
      <c r="C15" s="494"/>
      <c r="D15" s="494"/>
      <c r="E15" s="494"/>
      <c r="F15" s="377">
        <f>(F14-F12)/F14</f>
        <v>0.7567567567567568</v>
      </c>
    </row>
    <row r="16" spans="2:8" x14ac:dyDescent="0.3">
      <c r="B16" s="494"/>
      <c r="C16" s="494"/>
      <c r="D16" s="494"/>
    </row>
    <row r="17" spans="2:4" x14ac:dyDescent="0.3">
      <c r="B17" s="494"/>
      <c r="C17" s="494"/>
      <c r="D17" s="494"/>
    </row>
    <row r="18" spans="2:4" x14ac:dyDescent="0.3">
      <c r="B18" s="494" t="s">
        <v>326</v>
      </c>
      <c r="C18" s="494"/>
      <c r="D18" s="494"/>
    </row>
    <row r="19" spans="2:4" x14ac:dyDescent="0.3">
      <c r="B19" s="494"/>
      <c r="C19" s="494"/>
      <c r="D19" s="494"/>
    </row>
    <row r="20" spans="2:4" x14ac:dyDescent="0.3">
      <c r="B20" s="494"/>
      <c r="C20" s="494"/>
      <c r="D20" s="494"/>
    </row>
    <row r="21" spans="2:4" x14ac:dyDescent="0.3">
      <c r="B21" s="494"/>
      <c r="C21" s="494"/>
      <c r="D21" s="494"/>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6507E-914C-45B8-9DD7-3BEBE9E726AC}">
  <sheetPr>
    <tabColor theme="9" tint="0.79998168889431442"/>
  </sheetPr>
  <dimension ref="B1:H17"/>
  <sheetViews>
    <sheetView workbookViewId="0">
      <selection activeCell="F27" sqref="F27"/>
    </sheetView>
  </sheetViews>
  <sheetFormatPr defaultColWidth="8.625" defaultRowHeight="14.25" x14ac:dyDescent="0.2"/>
  <cols>
    <col min="1" max="1" width="4.625" style="63" customWidth="1"/>
    <col min="2" max="2" width="32.75" style="63" customWidth="1"/>
    <col min="3" max="3" width="17" style="63" customWidth="1"/>
    <col min="4" max="16384" width="8.625" style="63"/>
  </cols>
  <sheetData>
    <row r="1" spans="2:8" ht="15" x14ac:dyDescent="0.2">
      <c r="B1" s="360" t="s">
        <v>475</v>
      </c>
      <c r="C1" s="360"/>
      <c r="D1" s="141"/>
      <c r="E1" s="141"/>
      <c r="F1" s="141"/>
      <c r="G1" s="141"/>
      <c r="H1" s="141"/>
    </row>
    <row r="2" spans="2:8" ht="15" x14ac:dyDescent="0.2">
      <c r="B2" s="362" t="s">
        <v>48</v>
      </c>
      <c r="C2" s="360"/>
      <c r="D2" s="141"/>
      <c r="E2" s="141"/>
      <c r="F2" s="141"/>
      <c r="G2" s="141"/>
      <c r="H2" s="141"/>
    </row>
    <row r="4" spans="2:8" x14ac:dyDescent="0.2">
      <c r="B4" s="576" t="s">
        <v>11</v>
      </c>
      <c r="C4" s="576"/>
      <c r="D4" s="378">
        <v>2027</v>
      </c>
      <c r="E4" s="378">
        <v>2028</v>
      </c>
      <c r="F4" s="378">
        <v>2029</v>
      </c>
      <c r="G4" s="378">
        <v>2030</v>
      </c>
      <c r="H4" s="378">
        <v>2031</v>
      </c>
    </row>
    <row r="5" spans="2:8" ht="15" thickBot="1" x14ac:dyDescent="0.25">
      <c r="B5" s="579" t="s">
        <v>418</v>
      </c>
      <c r="C5" s="579"/>
      <c r="D5" s="379" t="s">
        <v>216</v>
      </c>
      <c r="E5" s="379" t="s">
        <v>216</v>
      </c>
      <c r="F5" s="379" t="s">
        <v>216</v>
      </c>
      <c r="G5" s="379" t="s">
        <v>216</v>
      </c>
      <c r="H5" s="379" t="s">
        <v>216</v>
      </c>
    </row>
    <row r="6" spans="2:8" x14ac:dyDescent="0.2">
      <c r="B6" s="580" t="s">
        <v>469</v>
      </c>
      <c r="C6" s="580"/>
      <c r="D6" s="380" t="s">
        <v>382</v>
      </c>
      <c r="E6" s="380" t="s">
        <v>382</v>
      </c>
      <c r="F6" s="380" t="s">
        <v>382</v>
      </c>
      <c r="G6" s="380" t="s">
        <v>382</v>
      </c>
      <c r="H6" s="380" t="s">
        <v>382</v>
      </c>
    </row>
    <row r="7" spans="2:8" x14ac:dyDescent="0.2">
      <c r="B7" s="577" t="s">
        <v>220</v>
      </c>
      <c r="C7" s="577"/>
      <c r="D7" s="381">
        <v>1290</v>
      </c>
      <c r="E7" s="381">
        <v>2820</v>
      </c>
      <c r="F7" s="381">
        <v>4465</v>
      </c>
      <c r="G7" s="381">
        <v>6345</v>
      </c>
      <c r="H7" s="381">
        <v>8415</v>
      </c>
    </row>
    <row r="8" spans="2:8" x14ac:dyDescent="0.2">
      <c r="B8" s="577" t="s">
        <v>470</v>
      </c>
      <c r="C8" s="577"/>
      <c r="D8" s="382">
        <v>625</v>
      </c>
      <c r="E8" s="381">
        <v>1325</v>
      </c>
      <c r="F8" s="381">
        <v>2110</v>
      </c>
      <c r="G8" s="381">
        <v>2995</v>
      </c>
      <c r="H8" s="381">
        <v>3985</v>
      </c>
    </row>
    <row r="9" spans="2:8" x14ac:dyDescent="0.2">
      <c r="B9" s="577" t="s">
        <v>471</v>
      </c>
      <c r="C9" s="577"/>
      <c r="D9" s="382">
        <v>250</v>
      </c>
      <c r="E9" s="382">
        <v>610</v>
      </c>
      <c r="F9" s="382">
        <v>985</v>
      </c>
      <c r="G9" s="381">
        <v>1435</v>
      </c>
      <c r="H9" s="381">
        <v>1910</v>
      </c>
    </row>
    <row r="10" spans="2:8" x14ac:dyDescent="0.2">
      <c r="B10" s="576" t="s">
        <v>610</v>
      </c>
      <c r="C10" s="576"/>
      <c r="D10" s="380" t="s">
        <v>382</v>
      </c>
      <c r="E10" s="380" t="s">
        <v>382</v>
      </c>
      <c r="F10" s="380" t="s">
        <v>382</v>
      </c>
      <c r="G10" s="380" t="s">
        <v>382</v>
      </c>
      <c r="H10" s="380" t="s">
        <v>382</v>
      </c>
    </row>
    <row r="11" spans="2:8" x14ac:dyDescent="0.2">
      <c r="B11" s="577" t="s">
        <v>472</v>
      </c>
      <c r="C11" s="577"/>
      <c r="D11" s="382">
        <v>-513</v>
      </c>
      <c r="E11" s="382">
        <v>-463</v>
      </c>
      <c r="F11" s="382">
        <v>-480</v>
      </c>
      <c r="G11" s="382">
        <v>-574</v>
      </c>
      <c r="H11" s="382">
        <v>-576</v>
      </c>
    </row>
    <row r="12" spans="2:8" x14ac:dyDescent="0.2">
      <c r="B12" s="577" t="s">
        <v>473</v>
      </c>
      <c r="C12" s="577"/>
      <c r="D12" s="382">
        <v>-564</v>
      </c>
      <c r="E12" s="382">
        <v>-893</v>
      </c>
      <c r="F12" s="381">
        <v>-1165</v>
      </c>
      <c r="G12" s="381">
        <v>-1420</v>
      </c>
      <c r="H12" s="381">
        <v>-1625</v>
      </c>
    </row>
    <row r="13" spans="2:8" ht="15" thickBot="1" x14ac:dyDescent="0.25">
      <c r="B13" s="578" t="s">
        <v>474</v>
      </c>
      <c r="C13" s="578"/>
      <c r="D13" s="383">
        <v>51</v>
      </c>
      <c r="E13" s="383">
        <v>430</v>
      </c>
      <c r="F13" s="383">
        <v>685</v>
      </c>
      <c r="G13" s="383">
        <v>846</v>
      </c>
      <c r="H13" s="384">
        <v>1049</v>
      </c>
    </row>
    <row r="15" spans="2:8" x14ac:dyDescent="0.2">
      <c r="B15" s="236" t="s">
        <v>409</v>
      </c>
      <c r="C15" s="236">
        <v>1</v>
      </c>
      <c r="D15" s="249" t="s">
        <v>491</v>
      </c>
    </row>
    <row r="16" spans="2:8" x14ac:dyDescent="0.2">
      <c r="B16" s="236"/>
      <c r="C16" s="236">
        <v>2</v>
      </c>
      <c r="D16" s="236" t="s">
        <v>492</v>
      </c>
    </row>
    <row r="17" spans="4:4" x14ac:dyDescent="0.2">
      <c r="D17" s="385" t="s">
        <v>493</v>
      </c>
    </row>
  </sheetData>
  <mergeCells count="10">
    <mergeCell ref="B10:C10"/>
    <mergeCell ref="B11:C11"/>
    <mergeCell ref="B12:C12"/>
    <mergeCell ref="B13:C13"/>
    <mergeCell ref="B4:C4"/>
    <mergeCell ref="B5:C5"/>
    <mergeCell ref="B6:C6"/>
    <mergeCell ref="B7:C7"/>
    <mergeCell ref="B8:C8"/>
    <mergeCell ref="B9:C9"/>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DA51A-16FD-46B6-8000-B66416D580FD}">
  <sheetPr codeName="Sheet35"/>
  <dimension ref="B1:V39"/>
  <sheetViews>
    <sheetView workbookViewId="0">
      <selection activeCell="H33" sqref="H33"/>
    </sheetView>
  </sheetViews>
  <sheetFormatPr defaultColWidth="8.25" defaultRowHeight="12" x14ac:dyDescent="0.2"/>
  <cols>
    <col min="1" max="1" width="4.625" style="20" customWidth="1"/>
    <col min="2" max="2" width="28.625" style="20" customWidth="1"/>
    <col min="3" max="7" width="8.25" style="20"/>
    <col min="8" max="8" width="7.75" style="20" customWidth="1"/>
    <col min="9" max="9" width="8.625" style="20" bestFit="1" customWidth="1"/>
    <col min="10" max="16384" width="8.25" style="20"/>
  </cols>
  <sheetData>
    <row r="1" spans="2:22" s="18" customFormat="1" ht="15.75" x14ac:dyDescent="0.25">
      <c r="B1" s="368" t="s">
        <v>435</v>
      </c>
      <c r="C1" s="363"/>
      <c r="D1" s="361"/>
      <c r="E1" s="361"/>
      <c r="F1" s="361"/>
      <c r="G1" s="361"/>
      <c r="H1" s="361"/>
      <c r="I1" s="361"/>
    </row>
    <row r="2" spans="2:22" s="18" customFormat="1" ht="15.75" x14ac:dyDescent="0.25">
      <c r="B2" s="369" t="s">
        <v>459</v>
      </c>
      <c r="C2" s="363"/>
      <c r="D2" s="361"/>
      <c r="E2" s="361"/>
      <c r="F2" s="361"/>
      <c r="G2" s="361"/>
      <c r="H2" s="361"/>
      <c r="I2" s="361"/>
    </row>
    <row r="3" spans="2:22" s="18" customFormat="1" ht="14.25" x14ac:dyDescent="0.2">
      <c r="C3" s="19"/>
      <c r="D3" s="17"/>
      <c r="E3" s="17"/>
      <c r="F3" s="17"/>
      <c r="G3" s="17"/>
      <c r="H3" s="17"/>
      <c r="I3" s="17"/>
    </row>
    <row r="5" spans="2:22" x14ac:dyDescent="0.2">
      <c r="B5" s="276" t="s">
        <v>11</v>
      </c>
      <c r="C5" s="277">
        <v>2025</v>
      </c>
      <c r="D5" s="277">
        <v>2026</v>
      </c>
      <c r="E5" s="277">
        <v>2027</v>
      </c>
      <c r="F5" s="277">
        <v>2028</v>
      </c>
      <c r="G5" s="277">
        <v>2029</v>
      </c>
      <c r="H5" s="277">
        <v>2030</v>
      </c>
      <c r="I5" s="277">
        <v>2031</v>
      </c>
    </row>
    <row r="6" spans="2:22" ht="13.5" x14ac:dyDescent="0.2">
      <c r="B6" s="278"/>
      <c r="C6" s="279" t="s">
        <v>214</v>
      </c>
      <c r="D6" s="501" t="s">
        <v>429</v>
      </c>
      <c r="E6" s="279" t="s">
        <v>216</v>
      </c>
      <c r="F6" s="279" t="s">
        <v>216</v>
      </c>
      <c r="G6" s="279" t="s">
        <v>216</v>
      </c>
      <c r="H6" s="279" t="s">
        <v>216</v>
      </c>
      <c r="I6" s="280" t="s">
        <v>216</v>
      </c>
    </row>
    <row r="7" spans="2:22" ht="4.5" customHeight="1" x14ac:dyDescent="0.2">
      <c r="B7" s="281"/>
      <c r="C7" s="281"/>
      <c r="D7" s="277"/>
      <c r="E7" s="277"/>
      <c r="F7" s="277"/>
      <c r="G7" s="277"/>
      <c r="H7" s="277"/>
      <c r="I7" s="282"/>
      <c r="N7" s="21"/>
      <c r="O7" s="21"/>
      <c r="P7" s="21"/>
      <c r="Q7" s="21"/>
      <c r="R7" s="21"/>
      <c r="S7" s="21"/>
      <c r="T7" s="21"/>
      <c r="U7" s="21"/>
      <c r="V7" s="21"/>
    </row>
    <row r="8" spans="2:22" ht="15" customHeight="1" x14ac:dyDescent="0.2">
      <c r="B8" s="287" t="s">
        <v>327</v>
      </c>
      <c r="C8" s="283">
        <v>-1.1000000000000001</v>
      </c>
      <c r="D8" s="283">
        <v>1.6</v>
      </c>
      <c r="E8" s="283">
        <v>2.2999999999999998</v>
      </c>
      <c r="F8" s="283">
        <v>2.9</v>
      </c>
      <c r="G8" s="283">
        <v>2.7</v>
      </c>
      <c r="H8" s="283">
        <v>2.6</v>
      </c>
      <c r="I8" s="283">
        <v>2.5</v>
      </c>
    </row>
    <row r="9" spans="2:22" ht="15" customHeight="1" x14ac:dyDescent="0.2">
      <c r="B9" s="287" t="s">
        <v>328</v>
      </c>
      <c r="C9" s="283">
        <v>435.1</v>
      </c>
      <c r="D9" s="283">
        <v>455.9</v>
      </c>
      <c r="E9" s="283">
        <v>480.1</v>
      </c>
      <c r="F9" s="283">
        <v>507.5</v>
      </c>
      <c r="G9" s="283">
        <v>532.29999999999995</v>
      </c>
      <c r="H9" s="283">
        <v>557.4</v>
      </c>
      <c r="I9" s="283">
        <v>582.4</v>
      </c>
    </row>
    <row r="10" spans="2:22" ht="15" customHeight="1" x14ac:dyDescent="0.2">
      <c r="B10" s="288" t="s">
        <v>329</v>
      </c>
      <c r="C10" s="283">
        <v>2.7</v>
      </c>
      <c r="D10" s="283">
        <v>4.0999999999999996</v>
      </c>
      <c r="E10" s="283">
        <v>1.9</v>
      </c>
      <c r="F10" s="283">
        <v>2</v>
      </c>
      <c r="G10" s="283">
        <v>2.1</v>
      </c>
      <c r="H10" s="283">
        <v>2.1</v>
      </c>
      <c r="I10" s="283">
        <v>2</v>
      </c>
    </row>
    <row r="11" spans="2:22" ht="15" customHeight="1" x14ac:dyDescent="0.2">
      <c r="B11" s="288" t="s">
        <v>330</v>
      </c>
      <c r="C11" s="283">
        <v>2.4</v>
      </c>
      <c r="D11" s="283">
        <v>3.3</v>
      </c>
      <c r="E11" s="283">
        <v>3</v>
      </c>
      <c r="F11" s="283">
        <v>1.9</v>
      </c>
      <c r="G11" s="283">
        <v>2.1</v>
      </c>
      <c r="H11" s="283">
        <v>2.1</v>
      </c>
      <c r="I11" s="283">
        <v>2</v>
      </c>
    </row>
    <row r="12" spans="2:22" ht="15" customHeight="1" x14ac:dyDescent="0.2">
      <c r="B12" s="287" t="s">
        <v>331</v>
      </c>
      <c r="C12" s="283">
        <v>4.5</v>
      </c>
      <c r="D12" s="283">
        <v>4.5</v>
      </c>
      <c r="E12" s="283">
        <v>4.7</v>
      </c>
      <c r="F12" s="283">
        <v>4.7</v>
      </c>
      <c r="G12" s="283">
        <v>4.7</v>
      </c>
      <c r="H12" s="283">
        <v>4.7</v>
      </c>
      <c r="I12" s="283">
        <v>4.7</v>
      </c>
      <c r="N12" s="21"/>
      <c r="O12" s="21"/>
      <c r="P12" s="21"/>
      <c r="Q12" s="21"/>
      <c r="R12" s="21"/>
      <c r="S12" s="21"/>
      <c r="T12" s="21"/>
      <c r="U12" s="21"/>
      <c r="V12" s="21"/>
    </row>
    <row r="13" spans="2:22" ht="15" customHeight="1" x14ac:dyDescent="0.2">
      <c r="B13" s="287" t="s">
        <v>332</v>
      </c>
      <c r="C13" s="283">
        <v>4</v>
      </c>
      <c r="D13" s="283">
        <v>3.8</v>
      </c>
      <c r="E13" s="283">
        <v>4.2</v>
      </c>
      <c r="F13" s="283">
        <v>4.2</v>
      </c>
      <c r="G13" s="283">
        <v>4.3</v>
      </c>
      <c r="H13" s="283">
        <v>4.3</v>
      </c>
      <c r="I13" s="283">
        <v>4.3</v>
      </c>
      <c r="L13" s="23"/>
      <c r="M13" s="23"/>
      <c r="N13" s="23"/>
      <c r="O13" s="23"/>
      <c r="P13" s="23"/>
      <c r="Q13" s="23"/>
    </row>
    <row r="14" spans="2:22" ht="15" customHeight="1" x14ac:dyDescent="0.2">
      <c r="B14" s="287" t="s">
        <v>333</v>
      </c>
      <c r="C14" s="283">
        <v>4.2</v>
      </c>
      <c r="D14" s="283">
        <v>2.7</v>
      </c>
      <c r="E14" s="283">
        <v>3.3</v>
      </c>
      <c r="F14" s="283">
        <v>3.6</v>
      </c>
      <c r="G14" s="283">
        <v>3.7</v>
      </c>
      <c r="H14" s="283">
        <v>3.8</v>
      </c>
      <c r="I14" s="283">
        <v>3.7</v>
      </c>
      <c r="L14" s="22"/>
      <c r="M14" s="22"/>
      <c r="N14" s="22"/>
      <c r="O14" s="22"/>
      <c r="P14" s="22"/>
      <c r="Q14" s="22"/>
      <c r="R14" s="21"/>
      <c r="S14" s="21"/>
      <c r="T14" s="21"/>
      <c r="U14" s="21"/>
    </row>
    <row r="15" spans="2:22" ht="15" customHeight="1" x14ac:dyDescent="0.2">
      <c r="B15" s="287" t="s">
        <v>334</v>
      </c>
      <c r="C15" s="283">
        <v>5.0999999999999996</v>
      </c>
      <c r="D15" s="283">
        <v>5.4</v>
      </c>
      <c r="E15" s="283">
        <v>5.4</v>
      </c>
      <c r="F15" s="283">
        <v>4.9000000000000004</v>
      </c>
      <c r="G15" s="283">
        <v>4.5999999999999996</v>
      </c>
      <c r="H15" s="283">
        <v>4.3</v>
      </c>
      <c r="I15" s="283">
        <v>4.3</v>
      </c>
    </row>
    <row r="16" spans="2:22" ht="15" customHeight="1" x14ac:dyDescent="0.2">
      <c r="B16" s="287" t="s">
        <v>335</v>
      </c>
      <c r="C16" s="283">
        <v>-1</v>
      </c>
      <c r="D16" s="283">
        <v>0.3</v>
      </c>
      <c r="E16" s="283">
        <v>1.6</v>
      </c>
      <c r="F16" s="283">
        <v>2.2999999999999998</v>
      </c>
      <c r="G16" s="283">
        <v>1.9</v>
      </c>
      <c r="H16" s="283">
        <v>1.6</v>
      </c>
      <c r="I16" s="283">
        <v>1.4</v>
      </c>
    </row>
    <row r="17" spans="2:22" ht="15" customHeight="1" x14ac:dyDescent="0.2">
      <c r="B17" s="289" t="s">
        <v>434</v>
      </c>
      <c r="C17" s="284">
        <v>4.2</v>
      </c>
      <c r="D17" s="284">
        <v>2.9</v>
      </c>
      <c r="E17" s="284">
        <v>2.7</v>
      </c>
      <c r="F17" s="284">
        <v>3</v>
      </c>
      <c r="G17" s="284">
        <v>3.2</v>
      </c>
      <c r="H17" s="284">
        <v>3.4</v>
      </c>
      <c r="I17" s="284">
        <v>3.4</v>
      </c>
    </row>
    <row r="19" spans="2:22" x14ac:dyDescent="0.2">
      <c r="B19" s="20" t="s">
        <v>336</v>
      </c>
      <c r="C19" s="24">
        <v>1</v>
      </c>
      <c r="D19" s="20" t="s">
        <v>431</v>
      </c>
    </row>
    <row r="20" spans="2:22" x14ac:dyDescent="0.2">
      <c r="C20" s="24">
        <v>2</v>
      </c>
      <c r="D20" s="20" t="s">
        <v>432</v>
      </c>
    </row>
    <row r="21" spans="2:22" x14ac:dyDescent="0.2">
      <c r="C21" s="24">
        <v>3</v>
      </c>
      <c r="D21" s="20" t="s">
        <v>433</v>
      </c>
    </row>
    <row r="22" spans="2:22" x14ac:dyDescent="0.2">
      <c r="C22" s="285">
        <v>4</v>
      </c>
      <c r="D22" s="286" t="s">
        <v>430</v>
      </c>
      <c r="E22" s="25"/>
      <c r="F22" s="25"/>
      <c r="G22" s="25"/>
      <c r="H22" s="25"/>
    </row>
    <row r="23" spans="2:22" x14ac:dyDescent="0.2">
      <c r="D23" s="26"/>
      <c r="E23" s="26"/>
      <c r="F23" s="26"/>
      <c r="G23" s="26"/>
      <c r="H23" s="26"/>
    </row>
    <row r="27" spans="2:22" x14ac:dyDescent="0.2">
      <c r="C27" s="22"/>
      <c r="D27" s="22"/>
      <c r="E27" s="22"/>
      <c r="F27" s="22"/>
      <c r="G27" s="22"/>
      <c r="H27" s="22"/>
      <c r="I27" s="22"/>
      <c r="N27" s="21"/>
      <c r="O27" s="21"/>
      <c r="P27" s="21"/>
      <c r="Q27" s="21"/>
      <c r="R27" s="21"/>
      <c r="S27" s="21"/>
      <c r="T27" s="21"/>
      <c r="U27" s="21"/>
      <c r="V27" s="21"/>
    </row>
    <row r="28" spans="2:22" x14ac:dyDescent="0.2">
      <c r="C28" s="22"/>
      <c r="D28" s="22"/>
      <c r="E28" s="22"/>
      <c r="F28" s="22"/>
      <c r="G28" s="22"/>
      <c r="H28" s="22"/>
      <c r="I28" s="22"/>
    </row>
    <row r="29" spans="2:22" x14ac:dyDescent="0.2">
      <c r="C29" s="22"/>
      <c r="D29" s="22"/>
      <c r="E29" s="22"/>
      <c r="F29" s="22"/>
      <c r="G29" s="22"/>
      <c r="H29" s="22"/>
      <c r="I29" s="22"/>
    </row>
    <row r="30" spans="2:22" x14ac:dyDescent="0.2">
      <c r="C30" s="22"/>
      <c r="D30" s="22"/>
      <c r="E30" s="22"/>
      <c r="F30" s="22"/>
      <c r="G30" s="22"/>
      <c r="H30" s="22"/>
      <c r="I30" s="22"/>
    </row>
    <row r="31" spans="2:22" x14ac:dyDescent="0.2">
      <c r="C31" s="22"/>
      <c r="D31" s="22"/>
      <c r="E31" s="22"/>
      <c r="F31" s="22"/>
      <c r="G31" s="22"/>
      <c r="H31" s="22"/>
      <c r="I31" s="22"/>
    </row>
    <row r="32" spans="2:22" x14ac:dyDescent="0.2">
      <c r="C32" s="22"/>
      <c r="D32" s="22"/>
      <c r="E32" s="22"/>
      <c r="F32" s="22"/>
      <c r="G32" s="22"/>
      <c r="H32" s="22"/>
      <c r="I32" s="22"/>
    </row>
    <row r="33" spans="3:22" x14ac:dyDescent="0.2">
      <c r="C33" s="22"/>
      <c r="D33" s="22"/>
      <c r="E33" s="22"/>
      <c r="F33" s="22"/>
      <c r="G33" s="22"/>
      <c r="H33" s="22"/>
      <c r="I33" s="22"/>
      <c r="N33" s="21"/>
      <c r="O33" s="21"/>
      <c r="P33" s="21"/>
      <c r="Q33" s="21"/>
      <c r="R33" s="21"/>
      <c r="S33" s="21"/>
      <c r="T33" s="21"/>
      <c r="U33" s="21"/>
      <c r="V33" s="21"/>
    </row>
    <row r="34" spans="3:22" x14ac:dyDescent="0.2">
      <c r="C34" s="22"/>
      <c r="D34" s="22"/>
      <c r="E34" s="22"/>
      <c r="F34" s="22"/>
      <c r="G34" s="22"/>
      <c r="H34" s="22"/>
      <c r="I34" s="22"/>
      <c r="N34" s="21"/>
      <c r="O34" s="21"/>
      <c r="P34" s="21"/>
      <c r="Q34" s="21"/>
      <c r="R34" s="21"/>
      <c r="S34" s="21"/>
      <c r="T34" s="21"/>
      <c r="U34" s="21"/>
      <c r="V34" s="21"/>
    </row>
    <row r="35" spans="3:22" x14ac:dyDescent="0.2">
      <c r="C35" s="22"/>
      <c r="D35" s="22"/>
      <c r="E35" s="22"/>
      <c r="F35" s="22"/>
      <c r="G35" s="22"/>
      <c r="H35" s="22"/>
      <c r="I35" s="22"/>
      <c r="N35" s="21"/>
      <c r="O35" s="21"/>
      <c r="P35" s="21"/>
      <c r="Q35" s="21"/>
      <c r="R35" s="21"/>
      <c r="S35" s="21"/>
      <c r="T35" s="21"/>
      <c r="U35" s="21"/>
      <c r="V35" s="21"/>
    </row>
    <row r="36" spans="3:22" x14ac:dyDescent="0.2">
      <c r="C36" s="22"/>
      <c r="D36" s="22"/>
      <c r="E36" s="22"/>
      <c r="F36" s="22"/>
      <c r="G36" s="22"/>
      <c r="H36" s="22"/>
      <c r="I36" s="22"/>
    </row>
    <row r="37" spans="3:22" x14ac:dyDescent="0.2">
      <c r="C37" s="22"/>
      <c r="D37" s="22"/>
      <c r="E37" s="22"/>
      <c r="F37" s="22"/>
      <c r="G37" s="22"/>
      <c r="H37" s="22"/>
      <c r="I37" s="22"/>
    </row>
    <row r="38" spans="3:22" x14ac:dyDescent="0.2">
      <c r="C38" s="22"/>
      <c r="D38" s="22"/>
      <c r="E38" s="22"/>
      <c r="F38" s="22"/>
      <c r="G38" s="22"/>
      <c r="H38" s="22"/>
      <c r="I38" s="22"/>
    </row>
    <row r="39" spans="3:22" x14ac:dyDescent="0.2">
      <c r="C39" s="22"/>
      <c r="D39" s="22"/>
      <c r="E39" s="22"/>
      <c r="F39" s="22"/>
      <c r="G39" s="22"/>
      <c r="H39" s="22"/>
      <c r="I39" s="22"/>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7B1A1-3220-4C65-9CD5-843046D455CA}">
  <sheetPr codeName="Sheet33"/>
  <dimension ref="B1:R58"/>
  <sheetViews>
    <sheetView topLeftCell="A16" workbookViewId="0">
      <selection sqref="A1:A1048576"/>
    </sheetView>
  </sheetViews>
  <sheetFormatPr defaultColWidth="8.625" defaultRowHeight="14.25" x14ac:dyDescent="0.2"/>
  <cols>
    <col min="1" max="1" width="4.625" style="63" customWidth="1"/>
    <col min="2" max="2" width="2.5" style="63" customWidth="1"/>
    <col min="3" max="3" width="29.25" style="63" customWidth="1"/>
    <col min="4" max="16384" width="8.625" style="63"/>
  </cols>
  <sheetData>
    <row r="1" spans="2:18" ht="16.5" x14ac:dyDescent="0.2">
      <c r="B1" s="290" t="s">
        <v>337</v>
      </c>
      <c r="C1" s="290"/>
      <c r="D1" s="340"/>
      <c r="E1" s="340"/>
      <c r="F1" s="340"/>
      <c r="G1" s="340"/>
      <c r="H1" s="340"/>
      <c r="I1" s="340"/>
      <c r="J1" s="340"/>
      <c r="K1" s="340"/>
      <c r="L1" s="340"/>
      <c r="M1" s="340"/>
      <c r="N1" s="340"/>
      <c r="O1" s="340"/>
      <c r="P1" s="340"/>
      <c r="Q1" s="340"/>
      <c r="R1" s="340"/>
    </row>
    <row r="2" spans="2:18" ht="16.5" x14ac:dyDescent="0.2">
      <c r="B2" s="291" t="s">
        <v>48</v>
      </c>
      <c r="C2" s="290"/>
      <c r="D2" s="340"/>
      <c r="E2" s="340"/>
      <c r="F2" s="340"/>
      <c r="G2" s="340"/>
      <c r="H2" s="340"/>
      <c r="I2" s="340"/>
      <c r="J2" s="340"/>
      <c r="K2" s="340"/>
      <c r="L2" s="340"/>
      <c r="M2" s="340"/>
      <c r="N2" s="340"/>
      <c r="O2" s="340"/>
      <c r="P2" s="340"/>
      <c r="Q2" s="340"/>
      <c r="R2" s="340"/>
    </row>
    <row r="4" spans="2:18" x14ac:dyDescent="0.2">
      <c r="B4" s="292" t="s">
        <v>436</v>
      </c>
      <c r="C4" s="293"/>
      <c r="D4" s="294">
        <v>2017</v>
      </c>
      <c r="E4" s="294">
        <v>2018</v>
      </c>
      <c r="F4" s="294">
        <v>2019</v>
      </c>
      <c r="G4" s="294">
        <v>2020</v>
      </c>
      <c r="H4" s="294">
        <v>2021</v>
      </c>
      <c r="I4" s="294">
        <v>2022</v>
      </c>
      <c r="J4" s="294">
        <v>2023</v>
      </c>
      <c r="K4" s="294">
        <v>2024</v>
      </c>
      <c r="L4" s="295" t="s">
        <v>17</v>
      </c>
      <c r="M4" s="296" t="s">
        <v>18</v>
      </c>
      <c r="N4" s="295" t="s">
        <v>19</v>
      </c>
      <c r="O4" s="295" t="s">
        <v>20</v>
      </c>
      <c r="P4" s="295" t="s">
        <v>21</v>
      </c>
      <c r="Q4" s="295" t="s">
        <v>22</v>
      </c>
      <c r="R4" s="296" t="s">
        <v>23</v>
      </c>
    </row>
    <row r="5" spans="2:18" ht="22.5" x14ac:dyDescent="0.2">
      <c r="B5" s="297"/>
      <c r="C5" s="298"/>
      <c r="D5" s="299" t="s">
        <v>214</v>
      </c>
      <c r="E5" s="299" t="s">
        <v>214</v>
      </c>
      <c r="F5" s="299" t="s">
        <v>214</v>
      </c>
      <c r="G5" s="299" t="s">
        <v>214</v>
      </c>
      <c r="H5" s="299" t="s">
        <v>214</v>
      </c>
      <c r="I5" s="299" t="s">
        <v>214</v>
      </c>
      <c r="J5" s="299" t="s">
        <v>214</v>
      </c>
      <c r="K5" s="299" t="s">
        <v>214</v>
      </c>
      <c r="L5" s="299" t="s">
        <v>214</v>
      </c>
      <c r="M5" s="300" t="s">
        <v>215</v>
      </c>
      <c r="N5" s="301" t="s">
        <v>216</v>
      </c>
      <c r="O5" s="299" t="s">
        <v>216</v>
      </c>
      <c r="P5" s="299" t="s">
        <v>216</v>
      </c>
      <c r="Q5" s="299" t="s">
        <v>216</v>
      </c>
      <c r="R5" s="302" t="s">
        <v>216</v>
      </c>
    </row>
    <row r="6" spans="2:18" x14ac:dyDescent="0.2">
      <c r="B6" s="307" t="s">
        <v>418</v>
      </c>
      <c r="C6" s="308"/>
      <c r="D6" s="303"/>
      <c r="E6" s="303"/>
      <c r="F6" s="303"/>
      <c r="G6" s="303"/>
      <c r="H6" s="303"/>
      <c r="I6" s="303"/>
      <c r="J6" s="303"/>
      <c r="K6" s="303"/>
      <c r="L6" s="303"/>
      <c r="M6" s="304"/>
      <c r="N6" s="305"/>
      <c r="O6" s="305"/>
      <c r="P6" s="305"/>
      <c r="Q6" s="305"/>
      <c r="R6" s="306"/>
    </row>
    <row r="7" spans="2:18" x14ac:dyDescent="0.2">
      <c r="B7" s="309" t="s">
        <v>437</v>
      </c>
      <c r="C7" s="310"/>
      <c r="D7" s="311"/>
      <c r="E7" s="311"/>
      <c r="F7" s="311"/>
      <c r="G7" s="311"/>
      <c r="H7" s="311"/>
      <c r="I7" s="311"/>
      <c r="J7" s="311"/>
      <c r="K7" s="311"/>
      <c r="L7" s="312"/>
      <c r="M7" s="313"/>
      <c r="N7" s="312"/>
      <c r="O7" s="305"/>
      <c r="P7" s="305"/>
      <c r="Q7" s="305"/>
      <c r="R7" s="306"/>
    </row>
    <row r="8" spans="2:18" x14ac:dyDescent="0.2">
      <c r="B8" s="309"/>
      <c r="C8" s="314" t="s">
        <v>12</v>
      </c>
      <c r="D8" s="315">
        <v>75644</v>
      </c>
      <c r="E8" s="315">
        <v>80224</v>
      </c>
      <c r="F8" s="315">
        <v>86468</v>
      </c>
      <c r="G8" s="315">
        <v>85102</v>
      </c>
      <c r="H8" s="315">
        <v>97983</v>
      </c>
      <c r="I8" s="353">
        <v>108458</v>
      </c>
      <c r="J8" s="353">
        <v>112358</v>
      </c>
      <c r="K8" s="353">
        <v>120566</v>
      </c>
      <c r="L8" s="315">
        <v>121698</v>
      </c>
      <c r="M8" s="316">
        <v>125884</v>
      </c>
      <c r="N8" s="315">
        <v>137185</v>
      </c>
      <c r="O8" s="315">
        <v>144493</v>
      </c>
      <c r="P8" s="315">
        <v>153156</v>
      </c>
      <c r="Q8" s="315">
        <v>161620</v>
      </c>
      <c r="R8" s="316">
        <v>169672</v>
      </c>
    </row>
    <row r="9" spans="2:18" x14ac:dyDescent="0.2">
      <c r="B9" s="307"/>
      <c r="C9" s="314" t="s">
        <v>363</v>
      </c>
      <c r="D9" s="315">
        <v>81782</v>
      </c>
      <c r="E9" s="315">
        <v>86778</v>
      </c>
      <c r="F9" s="315">
        <v>93474</v>
      </c>
      <c r="G9" s="315">
        <v>91923</v>
      </c>
      <c r="H9" s="315">
        <v>104968</v>
      </c>
      <c r="I9" s="353">
        <v>117515</v>
      </c>
      <c r="J9" s="353">
        <v>123398</v>
      </c>
      <c r="K9" s="353">
        <v>133220</v>
      </c>
      <c r="L9" s="315">
        <v>134411</v>
      </c>
      <c r="M9" s="316">
        <v>138649</v>
      </c>
      <c r="N9" s="315">
        <v>150470</v>
      </c>
      <c r="O9" s="315">
        <v>158433</v>
      </c>
      <c r="P9" s="315">
        <v>167757</v>
      </c>
      <c r="Q9" s="315">
        <v>176803</v>
      </c>
      <c r="R9" s="316">
        <v>185009</v>
      </c>
    </row>
    <row r="10" spans="2:18" x14ac:dyDescent="0.2">
      <c r="B10" s="307"/>
      <c r="C10" s="314" t="s">
        <v>438</v>
      </c>
      <c r="D10" s="315">
        <v>103422</v>
      </c>
      <c r="E10" s="315">
        <v>109973</v>
      </c>
      <c r="F10" s="315">
        <v>119142</v>
      </c>
      <c r="G10" s="315">
        <v>116003</v>
      </c>
      <c r="H10" s="315">
        <v>129335</v>
      </c>
      <c r="I10" s="353">
        <v>141627</v>
      </c>
      <c r="J10" s="353">
        <v>153011</v>
      </c>
      <c r="K10" s="353">
        <v>167347</v>
      </c>
      <c r="L10" s="315">
        <v>169811</v>
      </c>
      <c r="M10" s="316">
        <v>172334</v>
      </c>
      <c r="N10" s="315">
        <v>185857</v>
      </c>
      <c r="O10" s="315">
        <v>195219</v>
      </c>
      <c r="P10" s="315">
        <v>205632</v>
      </c>
      <c r="Q10" s="315">
        <v>216681</v>
      </c>
      <c r="R10" s="316">
        <v>226122</v>
      </c>
    </row>
    <row r="11" spans="2:18" x14ac:dyDescent="0.2">
      <c r="B11" s="307"/>
      <c r="C11" s="314" t="s">
        <v>13</v>
      </c>
      <c r="D11" s="315">
        <v>76339</v>
      </c>
      <c r="E11" s="315">
        <v>80576</v>
      </c>
      <c r="F11" s="315">
        <v>86959</v>
      </c>
      <c r="G11" s="315">
        <v>108832</v>
      </c>
      <c r="H11" s="315">
        <v>107764</v>
      </c>
      <c r="I11" s="353">
        <v>125641</v>
      </c>
      <c r="J11" s="353">
        <v>127574</v>
      </c>
      <c r="K11" s="353">
        <v>138998</v>
      </c>
      <c r="L11" s="315">
        <v>141675</v>
      </c>
      <c r="M11" s="316">
        <v>146219</v>
      </c>
      <c r="N11" s="315">
        <v>154609</v>
      </c>
      <c r="O11" s="315">
        <v>158308</v>
      </c>
      <c r="P11" s="315">
        <v>163238</v>
      </c>
      <c r="Q11" s="315">
        <v>168642</v>
      </c>
      <c r="R11" s="316">
        <v>173668</v>
      </c>
    </row>
    <row r="12" spans="2:18" x14ac:dyDescent="0.2">
      <c r="B12" s="307"/>
      <c r="C12" s="314" t="s">
        <v>439</v>
      </c>
      <c r="D12" s="315">
        <v>99007</v>
      </c>
      <c r="E12" s="315">
        <v>104014</v>
      </c>
      <c r="F12" s="315">
        <v>111376</v>
      </c>
      <c r="G12" s="315">
        <v>138916</v>
      </c>
      <c r="H12" s="315">
        <v>133722</v>
      </c>
      <c r="I12" s="353">
        <v>150956</v>
      </c>
      <c r="J12" s="353">
        <v>161822</v>
      </c>
      <c r="K12" s="353">
        <v>180061</v>
      </c>
      <c r="L12" s="315">
        <v>183502</v>
      </c>
      <c r="M12" s="316">
        <v>182691</v>
      </c>
      <c r="N12" s="315">
        <v>194473</v>
      </c>
      <c r="O12" s="315">
        <v>197731</v>
      </c>
      <c r="P12" s="315">
        <v>203182</v>
      </c>
      <c r="Q12" s="315">
        <v>209950</v>
      </c>
      <c r="R12" s="316">
        <v>216699</v>
      </c>
    </row>
    <row r="13" spans="2:18" x14ac:dyDescent="0.2">
      <c r="B13" s="307"/>
      <c r="C13" s="314" t="s">
        <v>440</v>
      </c>
      <c r="D13" s="315">
        <v>12317</v>
      </c>
      <c r="E13" s="315">
        <v>8396</v>
      </c>
      <c r="F13" s="315">
        <v>389</v>
      </c>
      <c r="G13" s="315">
        <v>-30040</v>
      </c>
      <c r="H13" s="315">
        <v>16159</v>
      </c>
      <c r="I13" s="353">
        <v>-16932</v>
      </c>
      <c r="J13" s="353">
        <v>5321</v>
      </c>
      <c r="K13" s="353">
        <v>-8365</v>
      </c>
      <c r="L13" s="315">
        <v>-4400</v>
      </c>
      <c r="M13" s="316">
        <v>1136</v>
      </c>
      <c r="N13" s="315">
        <v>-2963</v>
      </c>
      <c r="O13" s="315">
        <v>3477</v>
      </c>
      <c r="P13" s="315">
        <v>8902</v>
      </c>
      <c r="Q13" s="315">
        <v>13543</v>
      </c>
      <c r="R13" s="316">
        <v>16693</v>
      </c>
    </row>
    <row r="14" spans="2:18" ht="7.5" customHeight="1" x14ac:dyDescent="0.2">
      <c r="B14" s="318"/>
      <c r="C14" s="314"/>
      <c r="D14" s="354"/>
      <c r="E14" s="354"/>
      <c r="F14" s="354"/>
      <c r="G14" s="354"/>
      <c r="H14" s="354"/>
      <c r="I14" s="353"/>
      <c r="J14" s="353"/>
      <c r="K14" s="353"/>
      <c r="L14" s="354"/>
      <c r="M14" s="355"/>
      <c r="N14" s="315"/>
      <c r="O14" s="315"/>
      <c r="P14" s="315"/>
      <c r="Q14" s="315"/>
      <c r="R14" s="316"/>
    </row>
    <row r="15" spans="2:18" x14ac:dyDescent="0.2">
      <c r="B15" s="309" t="s">
        <v>441</v>
      </c>
      <c r="C15" s="314"/>
      <c r="D15" s="354"/>
      <c r="E15" s="354"/>
      <c r="F15" s="354"/>
      <c r="G15" s="354"/>
      <c r="H15" s="354"/>
      <c r="I15" s="353"/>
      <c r="J15" s="353"/>
      <c r="K15" s="353"/>
      <c r="L15" s="354"/>
      <c r="M15" s="355"/>
      <c r="N15" s="315"/>
      <c r="O15" s="315"/>
      <c r="P15" s="315"/>
      <c r="Q15" s="315"/>
      <c r="R15" s="316"/>
    </row>
    <row r="16" spans="2:18" x14ac:dyDescent="0.2">
      <c r="B16" s="318"/>
      <c r="C16" s="319" t="s">
        <v>442</v>
      </c>
      <c r="D16" s="315">
        <v>4653</v>
      </c>
      <c r="E16" s="315">
        <v>5942.3509999999997</v>
      </c>
      <c r="F16" s="315">
        <v>8503.7459999999992</v>
      </c>
      <c r="G16" s="315">
        <v>-20902.222999999998</v>
      </c>
      <c r="H16" s="315">
        <v>-2558.558</v>
      </c>
      <c r="I16" s="353">
        <v>-8664.0220000000008</v>
      </c>
      <c r="J16" s="353">
        <v>-7198.9050000000007</v>
      </c>
      <c r="K16" s="353">
        <v>-8773</v>
      </c>
      <c r="L16" s="315">
        <v>-9306</v>
      </c>
      <c r="M16" s="316">
        <v>-8641</v>
      </c>
      <c r="N16" s="315">
        <v>-6750</v>
      </c>
      <c r="O16" s="315">
        <v>-834</v>
      </c>
      <c r="P16" s="315">
        <v>4016</v>
      </c>
      <c r="Q16" s="315">
        <v>8057</v>
      </c>
      <c r="R16" s="316">
        <v>11693</v>
      </c>
    </row>
    <row r="17" spans="2:18" x14ac:dyDescent="0.2">
      <c r="B17" s="318"/>
      <c r="C17" s="319" t="s">
        <v>443</v>
      </c>
      <c r="D17" s="315">
        <v>4069</v>
      </c>
      <c r="E17" s="315">
        <v>5534</v>
      </c>
      <c r="F17" s="315">
        <v>7429</v>
      </c>
      <c r="G17" s="315">
        <v>-23057</v>
      </c>
      <c r="H17" s="315">
        <v>-4560</v>
      </c>
      <c r="I17" s="353">
        <v>-9691</v>
      </c>
      <c r="J17" s="353">
        <v>-9446</v>
      </c>
      <c r="K17" s="353">
        <v>-12854</v>
      </c>
      <c r="L17" s="315">
        <v>-13973</v>
      </c>
      <c r="M17" s="316">
        <v>-10739</v>
      </c>
      <c r="N17" s="315">
        <v>-8730</v>
      </c>
      <c r="O17" s="315">
        <v>-2938</v>
      </c>
      <c r="P17" s="315">
        <v>2062</v>
      </c>
      <c r="Q17" s="315">
        <v>6310</v>
      </c>
      <c r="R17" s="316">
        <v>8879</v>
      </c>
    </row>
    <row r="18" spans="2:18" x14ac:dyDescent="0.2">
      <c r="B18" s="309"/>
      <c r="C18" s="314" t="s">
        <v>366</v>
      </c>
      <c r="D18" s="315">
        <v>2574</v>
      </c>
      <c r="E18" s="315">
        <v>1346</v>
      </c>
      <c r="F18" s="315">
        <v>-710</v>
      </c>
      <c r="G18" s="315">
        <v>-23692</v>
      </c>
      <c r="H18" s="315">
        <v>-13767</v>
      </c>
      <c r="I18" s="353">
        <v>-27043</v>
      </c>
      <c r="J18" s="353">
        <v>-25648</v>
      </c>
      <c r="K18" s="353">
        <v>-19302</v>
      </c>
      <c r="L18" s="315">
        <v>-5996</v>
      </c>
      <c r="M18" s="316">
        <v>-4892</v>
      </c>
      <c r="N18" s="315">
        <v>-21985</v>
      </c>
      <c r="O18" s="315">
        <v>-13535</v>
      </c>
      <c r="P18" s="315">
        <v>-7285</v>
      </c>
      <c r="Q18" s="315">
        <v>-1782</v>
      </c>
      <c r="R18" s="316">
        <v>3298</v>
      </c>
    </row>
    <row r="19" spans="2:18" x14ac:dyDescent="0.2">
      <c r="B19" s="309"/>
      <c r="C19" s="314" t="s">
        <v>444</v>
      </c>
      <c r="D19" s="315">
        <v>16248.603999999999</v>
      </c>
      <c r="E19" s="315">
        <v>11218.778</v>
      </c>
      <c r="F19" s="315">
        <v>5432.2860000000001</v>
      </c>
      <c r="G19" s="315">
        <v>35710.485999999997</v>
      </c>
      <c r="H19" s="315">
        <v>35921</v>
      </c>
      <c r="I19" s="353">
        <v>61850</v>
      </c>
      <c r="J19" s="353">
        <v>71367</v>
      </c>
      <c r="K19" s="353">
        <v>82197</v>
      </c>
      <c r="L19" s="315">
        <v>88719</v>
      </c>
      <c r="M19" s="316">
        <v>91092</v>
      </c>
      <c r="N19" s="315">
        <v>105751</v>
      </c>
      <c r="O19" s="315">
        <v>111974</v>
      </c>
      <c r="P19" s="315">
        <v>111514</v>
      </c>
      <c r="Q19" s="315">
        <v>105583</v>
      </c>
      <c r="R19" s="316">
        <v>95298</v>
      </c>
    </row>
    <row r="20" spans="2:18" x14ac:dyDescent="0.2">
      <c r="B20" s="309"/>
      <c r="C20" s="314" t="s">
        <v>445</v>
      </c>
      <c r="D20" s="315">
        <v>51548</v>
      </c>
      <c r="E20" s="315">
        <v>50763</v>
      </c>
      <c r="F20" s="315">
        <v>50822</v>
      </c>
      <c r="G20" s="315">
        <v>79930</v>
      </c>
      <c r="H20" s="315">
        <v>95188</v>
      </c>
      <c r="I20" s="353">
        <v>117115</v>
      </c>
      <c r="J20" s="353">
        <v>136268</v>
      </c>
      <c r="K20" s="353">
        <v>158255</v>
      </c>
      <c r="L20" s="315">
        <v>172926</v>
      </c>
      <c r="M20" s="316">
        <v>184700</v>
      </c>
      <c r="N20" s="315">
        <v>206498</v>
      </c>
      <c r="O20" s="315">
        <v>218847</v>
      </c>
      <c r="P20" s="315">
        <v>225086</v>
      </c>
      <c r="Q20" s="315">
        <v>226387</v>
      </c>
      <c r="R20" s="316">
        <v>223821</v>
      </c>
    </row>
    <row r="21" spans="2:18" x14ac:dyDescent="0.2">
      <c r="B21" s="309"/>
      <c r="C21" s="314" t="s">
        <v>446</v>
      </c>
      <c r="D21" s="315">
        <v>87141</v>
      </c>
      <c r="E21" s="315">
        <v>88053</v>
      </c>
      <c r="F21" s="315">
        <v>84449.361000000004</v>
      </c>
      <c r="G21" s="315">
        <v>102257</v>
      </c>
      <c r="H21" s="315">
        <v>100835</v>
      </c>
      <c r="I21" s="353">
        <v>118950.05100000001</v>
      </c>
      <c r="J21" s="353">
        <v>135789</v>
      </c>
      <c r="K21" s="353">
        <v>175966</v>
      </c>
      <c r="L21" s="315">
        <v>203687.799</v>
      </c>
      <c r="M21" s="316">
        <v>227448.43299999999</v>
      </c>
      <c r="N21" s="315">
        <v>243425.12</v>
      </c>
      <c r="O21" s="315">
        <v>259411.6</v>
      </c>
      <c r="P21" s="315">
        <v>269818.59999999998</v>
      </c>
      <c r="Q21" s="315">
        <v>273176.59999999998</v>
      </c>
      <c r="R21" s="316">
        <v>269018.59999999998</v>
      </c>
    </row>
    <row r="22" spans="2:18" x14ac:dyDescent="0.2">
      <c r="B22" s="309"/>
      <c r="C22" s="314" t="s">
        <v>447</v>
      </c>
      <c r="D22" s="315">
        <v>59480</v>
      </c>
      <c r="E22" s="315">
        <v>57495</v>
      </c>
      <c r="F22" s="315">
        <v>57736</v>
      </c>
      <c r="G22" s="315">
        <v>83375</v>
      </c>
      <c r="H22" s="315">
        <v>102080</v>
      </c>
      <c r="I22" s="353">
        <v>128873</v>
      </c>
      <c r="J22" s="353">
        <v>155273</v>
      </c>
      <c r="K22" s="353">
        <v>175464</v>
      </c>
      <c r="L22" s="315">
        <v>182171</v>
      </c>
      <c r="M22" s="316">
        <v>186703</v>
      </c>
      <c r="N22" s="315">
        <v>209631</v>
      </c>
      <c r="O22" s="315">
        <v>222955</v>
      </c>
      <c r="P22" s="315">
        <v>230534</v>
      </c>
      <c r="Q22" s="315">
        <v>232763</v>
      </c>
      <c r="R22" s="316">
        <v>229769</v>
      </c>
    </row>
    <row r="23" spans="2:18" ht="7.5" customHeight="1" x14ac:dyDescent="0.2">
      <c r="B23" s="318"/>
      <c r="C23" s="314"/>
      <c r="D23" s="354"/>
      <c r="E23" s="354"/>
      <c r="F23" s="354"/>
      <c r="G23" s="354"/>
      <c r="H23" s="354"/>
      <c r="I23" s="353"/>
      <c r="J23" s="353"/>
      <c r="K23" s="353"/>
      <c r="L23" s="354"/>
      <c r="M23" s="355"/>
      <c r="N23" s="315"/>
      <c r="O23" s="315"/>
      <c r="P23" s="315"/>
      <c r="Q23" s="315"/>
      <c r="R23" s="316"/>
    </row>
    <row r="24" spans="2:18" x14ac:dyDescent="0.2">
      <c r="B24" s="309" t="s">
        <v>448</v>
      </c>
      <c r="C24" s="320"/>
      <c r="D24" s="315"/>
      <c r="E24" s="315"/>
      <c r="F24" s="315"/>
      <c r="G24" s="315"/>
      <c r="H24" s="315"/>
      <c r="I24" s="353"/>
      <c r="J24" s="353"/>
      <c r="K24" s="353"/>
      <c r="L24" s="315"/>
      <c r="M24" s="316"/>
      <c r="N24" s="315"/>
      <c r="O24" s="315"/>
      <c r="P24" s="315"/>
      <c r="Q24" s="315"/>
      <c r="R24" s="316"/>
    </row>
    <row r="25" spans="2:18" x14ac:dyDescent="0.2">
      <c r="B25" s="309"/>
      <c r="C25" s="319" t="s">
        <v>449</v>
      </c>
      <c r="D25" s="315">
        <v>313609</v>
      </c>
      <c r="E25" s="315">
        <v>339932</v>
      </c>
      <c r="F25" s="315">
        <v>364652</v>
      </c>
      <c r="G25" s="315">
        <v>393400</v>
      </c>
      <c r="H25" s="315">
        <v>438596</v>
      </c>
      <c r="I25" s="353">
        <v>501844</v>
      </c>
      <c r="J25" s="353">
        <v>536666</v>
      </c>
      <c r="K25" s="353">
        <v>570868</v>
      </c>
      <c r="L25" s="315">
        <v>597976</v>
      </c>
      <c r="M25" s="316">
        <v>619565</v>
      </c>
      <c r="N25" s="315">
        <v>635067</v>
      </c>
      <c r="O25" s="315">
        <v>662043</v>
      </c>
      <c r="P25" s="315">
        <v>687683</v>
      </c>
      <c r="Q25" s="315">
        <v>712327</v>
      </c>
      <c r="R25" s="316">
        <v>734567</v>
      </c>
    </row>
    <row r="26" spans="2:18" x14ac:dyDescent="0.2">
      <c r="B26" s="309"/>
      <c r="C26" s="319" t="s">
        <v>450</v>
      </c>
      <c r="D26" s="315">
        <v>197137</v>
      </c>
      <c r="E26" s="315">
        <v>204295</v>
      </c>
      <c r="F26" s="315">
        <v>221313</v>
      </c>
      <c r="G26" s="315">
        <v>277457</v>
      </c>
      <c r="H26" s="315">
        <v>281403</v>
      </c>
      <c r="I26" s="353">
        <v>327525</v>
      </c>
      <c r="J26" s="353">
        <v>345194</v>
      </c>
      <c r="K26" s="353">
        <v>379819</v>
      </c>
      <c r="L26" s="315">
        <v>408848</v>
      </c>
      <c r="M26" s="316">
        <v>431851</v>
      </c>
      <c r="N26" s="315">
        <v>438512</v>
      </c>
      <c r="O26" s="315">
        <v>461971</v>
      </c>
      <c r="P26" s="315">
        <v>478562</v>
      </c>
      <c r="Q26" s="315">
        <v>489924</v>
      </c>
      <c r="R26" s="316">
        <v>495339</v>
      </c>
    </row>
    <row r="27" spans="2:18" x14ac:dyDescent="0.2">
      <c r="B27" s="309"/>
      <c r="C27" s="319" t="s">
        <v>451</v>
      </c>
      <c r="D27" s="315">
        <v>116472</v>
      </c>
      <c r="E27" s="315">
        <v>135637</v>
      </c>
      <c r="F27" s="315">
        <v>143339</v>
      </c>
      <c r="G27" s="315">
        <v>115943</v>
      </c>
      <c r="H27" s="315">
        <v>157193</v>
      </c>
      <c r="I27" s="353">
        <v>174319</v>
      </c>
      <c r="J27" s="353">
        <v>191472</v>
      </c>
      <c r="K27" s="353">
        <v>191049</v>
      </c>
      <c r="L27" s="315">
        <v>189128</v>
      </c>
      <c r="M27" s="316">
        <v>187714</v>
      </c>
      <c r="N27" s="315">
        <v>196555</v>
      </c>
      <c r="O27" s="315">
        <v>200072</v>
      </c>
      <c r="P27" s="315">
        <v>209121</v>
      </c>
      <c r="Q27" s="315">
        <v>222403</v>
      </c>
      <c r="R27" s="316">
        <v>239228</v>
      </c>
    </row>
    <row r="28" spans="2:18" x14ac:dyDescent="0.2">
      <c r="B28" s="309"/>
      <c r="C28" s="319" t="s">
        <v>362</v>
      </c>
      <c r="D28" s="315">
        <v>110532</v>
      </c>
      <c r="E28" s="315">
        <v>129644</v>
      </c>
      <c r="F28" s="315">
        <v>136949</v>
      </c>
      <c r="G28" s="315">
        <v>110320</v>
      </c>
      <c r="H28" s="315">
        <v>151469</v>
      </c>
      <c r="I28" s="353">
        <v>167036</v>
      </c>
      <c r="J28" s="353">
        <v>183514</v>
      </c>
      <c r="K28" s="353">
        <v>181818</v>
      </c>
      <c r="L28" s="315">
        <v>179260</v>
      </c>
      <c r="M28" s="316">
        <v>177203</v>
      </c>
      <c r="N28" s="315">
        <v>186521</v>
      </c>
      <c r="O28" s="315">
        <v>190074</v>
      </c>
      <c r="P28" s="315">
        <v>199158</v>
      </c>
      <c r="Q28" s="315">
        <v>212795</v>
      </c>
      <c r="R28" s="316">
        <v>229618</v>
      </c>
    </row>
    <row r="29" spans="2:18" ht="7.5" customHeight="1" x14ac:dyDescent="0.2">
      <c r="B29" s="318"/>
      <c r="C29" s="314"/>
      <c r="D29" s="354"/>
      <c r="E29" s="354"/>
      <c r="F29" s="354"/>
      <c r="G29" s="354"/>
      <c r="H29" s="354"/>
      <c r="I29" s="353"/>
      <c r="J29" s="353"/>
      <c r="K29" s="353"/>
      <c r="L29" s="354"/>
      <c r="M29" s="355"/>
      <c r="N29" s="354"/>
      <c r="O29" s="354"/>
      <c r="P29" s="354"/>
      <c r="Q29" s="354"/>
      <c r="R29" s="355"/>
    </row>
    <row r="30" spans="2:18" x14ac:dyDescent="0.2">
      <c r="B30" s="309" t="s">
        <v>452</v>
      </c>
      <c r="C30" s="310"/>
      <c r="D30" s="315">
        <v>275691</v>
      </c>
      <c r="E30" s="315">
        <v>295491</v>
      </c>
      <c r="F30" s="315">
        <v>310174</v>
      </c>
      <c r="G30" s="315">
        <v>317875</v>
      </c>
      <c r="H30" s="315">
        <v>343739</v>
      </c>
      <c r="I30" s="315">
        <v>365304</v>
      </c>
      <c r="J30" s="315">
        <v>401827</v>
      </c>
      <c r="K30" s="315">
        <v>420858</v>
      </c>
      <c r="L30" s="315">
        <v>435071</v>
      </c>
      <c r="M30" s="315">
        <v>455882</v>
      </c>
      <c r="N30" s="321">
        <v>480119</v>
      </c>
      <c r="O30" s="315">
        <v>507501</v>
      </c>
      <c r="P30" s="315">
        <v>532347</v>
      </c>
      <c r="Q30" s="315">
        <v>557351</v>
      </c>
      <c r="R30" s="316">
        <v>582358</v>
      </c>
    </row>
    <row r="31" spans="2:18" ht="7.5" customHeight="1" x14ac:dyDescent="0.2">
      <c r="B31" s="344"/>
      <c r="C31" s="322"/>
      <c r="D31" s="323"/>
      <c r="E31" s="323"/>
      <c r="F31" s="323"/>
      <c r="G31" s="323"/>
      <c r="H31" s="323"/>
      <c r="I31" s="323"/>
      <c r="J31" s="323"/>
      <c r="K31" s="323"/>
      <c r="L31" s="323"/>
      <c r="M31" s="345"/>
      <c r="N31" s="323"/>
      <c r="O31" s="356"/>
      <c r="P31" s="356"/>
      <c r="Q31" s="356"/>
      <c r="R31" s="357"/>
    </row>
    <row r="32" spans="2:18" x14ac:dyDescent="0.2">
      <c r="B32" s="324" t="s">
        <v>453</v>
      </c>
      <c r="C32" s="310"/>
      <c r="D32" s="317"/>
      <c r="E32" s="317"/>
      <c r="F32" s="317"/>
      <c r="G32" s="317"/>
      <c r="H32" s="317"/>
      <c r="I32" s="317"/>
      <c r="J32" s="317"/>
      <c r="K32" s="317"/>
      <c r="L32" s="317"/>
      <c r="M32" s="325"/>
      <c r="N32" s="317"/>
      <c r="O32" s="317"/>
      <c r="P32" s="317"/>
      <c r="Q32" s="317"/>
      <c r="R32" s="325"/>
    </row>
    <row r="33" spans="2:18" x14ac:dyDescent="0.2">
      <c r="B33" s="309" t="s">
        <v>437</v>
      </c>
      <c r="C33" s="310"/>
      <c r="M33" s="346"/>
      <c r="R33" s="346"/>
    </row>
    <row r="34" spans="2:18" x14ac:dyDescent="0.2">
      <c r="B34" s="309"/>
      <c r="C34" s="314" t="s">
        <v>12</v>
      </c>
      <c r="D34" s="326">
        <v>0.27400000000000002</v>
      </c>
      <c r="E34" s="326">
        <v>0.27100000000000002</v>
      </c>
      <c r="F34" s="326">
        <v>0.27900000000000003</v>
      </c>
      <c r="G34" s="326">
        <v>0.26800000000000002</v>
      </c>
      <c r="H34" s="326">
        <v>0.28499999999999998</v>
      </c>
      <c r="I34" s="326">
        <v>0.29699999999999999</v>
      </c>
      <c r="J34" s="326">
        <v>0.28000000000000003</v>
      </c>
      <c r="K34" s="326">
        <v>0.28599999999999998</v>
      </c>
      <c r="L34" s="326">
        <v>0.28000000000000003</v>
      </c>
      <c r="M34" s="327">
        <v>0.27600000000000002</v>
      </c>
      <c r="N34" s="326">
        <v>0.28599999999999998</v>
      </c>
      <c r="O34" s="326">
        <v>0.28499999999999998</v>
      </c>
      <c r="P34" s="326">
        <v>0.28799999999999998</v>
      </c>
      <c r="Q34" s="326">
        <v>0.28999999999999998</v>
      </c>
      <c r="R34" s="327">
        <v>0.29099999999999998</v>
      </c>
    </row>
    <row r="35" spans="2:18" x14ac:dyDescent="0.2">
      <c r="B35" s="307"/>
      <c r="C35" s="314" t="s">
        <v>363</v>
      </c>
      <c r="D35" s="326">
        <v>0.29699999999999999</v>
      </c>
      <c r="E35" s="326">
        <v>0.29399999999999998</v>
      </c>
      <c r="F35" s="326">
        <v>0.30099999999999999</v>
      </c>
      <c r="G35" s="326">
        <v>0.28899999999999998</v>
      </c>
      <c r="H35" s="326">
        <v>0.30499999999999999</v>
      </c>
      <c r="I35" s="326">
        <v>0.32200000000000001</v>
      </c>
      <c r="J35" s="326">
        <v>0.307</v>
      </c>
      <c r="K35" s="326">
        <v>0.317</v>
      </c>
      <c r="L35" s="326">
        <v>0.309</v>
      </c>
      <c r="M35" s="327">
        <v>0.30399999999999999</v>
      </c>
      <c r="N35" s="326">
        <v>0.313</v>
      </c>
      <c r="O35" s="326">
        <v>0.312</v>
      </c>
      <c r="P35" s="326">
        <v>0.315</v>
      </c>
      <c r="Q35" s="326">
        <v>0.317</v>
      </c>
      <c r="R35" s="327">
        <v>0.318</v>
      </c>
    </row>
    <row r="36" spans="2:18" x14ac:dyDescent="0.2">
      <c r="B36" s="307"/>
      <c r="C36" s="314" t="s">
        <v>438</v>
      </c>
      <c r="D36" s="326">
        <v>0.375</v>
      </c>
      <c r="E36" s="326">
        <v>0.372</v>
      </c>
      <c r="F36" s="326">
        <v>0.38400000000000001</v>
      </c>
      <c r="G36" s="326">
        <v>0.36499999999999999</v>
      </c>
      <c r="H36" s="326">
        <v>0.376</v>
      </c>
      <c r="I36" s="326">
        <v>0.38800000000000001</v>
      </c>
      <c r="J36" s="326">
        <v>0.38100000000000001</v>
      </c>
      <c r="K36" s="326">
        <v>0.39800000000000002</v>
      </c>
      <c r="L36" s="326">
        <v>0.39</v>
      </c>
      <c r="M36" s="327">
        <v>0.378</v>
      </c>
      <c r="N36" s="326">
        <v>0.38700000000000001</v>
      </c>
      <c r="O36" s="326">
        <v>0.38500000000000001</v>
      </c>
      <c r="P36" s="326">
        <v>0.38600000000000001</v>
      </c>
      <c r="Q36" s="326">
        <v>0.38900000000000001</v>
      </c>
      <c r="R36" s="327">
        <v>0.38800000000000001</v>
      </c>
    </row>
    <row r="37" spans="2:18" x14ac:dyDescent="0.2">
      <c r="B37" s="307"/>
      <c r="C37" s="314" t="s">
        <v>13</v>
      </c>
      <c r="D37" s="326">
        <v>0.27700000000000002</v>
      </c>
      <c r="E37" s="326">
        <v>0.27300000000000002</v>
      </c>
      <c r="F37" s="326">
        <v>0.28000000000000003</v>
      </c>
      <c r="G37" s="326">
        <v>0.34200000000000003</v>
      </c>
      <c r="H37" s="326">
        <v>0.314</v>
      </c>
      <c r="I37" s="326">
        <v>0.34399999999999997</v>
      </c>
      <c r="J37" s="326">
        <v>0.317</v>
      </c>
      <c r="K37" s="326">
        <v>0.33</v>
      </c>
      <c r="L37" s="326">
        <v>0.32600000000000001</v>
      </c>
      <c r="M37" s="327">
        <v>0.32100000000000001</v>
      </c>
      <c r="N37" s="326">
        <v>0.32200000000000001</v>
      </c>
      <c r="O37" s="326">
        <v>0.312</v>
      </c>
      <c r="P37" s="326">
        <v>0.307</v>
      </c>
      <c r="Q37" s="326">
        <v>0.30299999999999999</v>
      </c>
      <c r="R37" s="327">
        <v>0.29799999999999999</v>
      </c>
    </row>
    <row r="38" spans="2:18" x14ac:dyDescent="0.2">
      <c r="B38" s="307"/>
      <c r="C38" s="314" t="s">
        <v>439</v>
      </c>
      <c r="D38" s="326">
        <v>0.35899999999999999</v>
      </c>
      <c r="E38" s="326">
        <v>0.35199999999999998</v>
      </c>
      <c r="F38" s="326">
        <v>0.35899999999999999</v>
      </c>
      <c r="G38" s="326">
        <v>0.437</v>
      </c>
      <c r="H38" s="326">
        <v>0.38900000000000001</v>
      </c>
      <c r="I38" s="326">
        <v>0.41299999999999998</v>
      </c>
      <c r="J38" s="326">
        <v>0.40300000000000002</v>
      </c>
      <c r="K38" s="326">
        <v>0.42799999999999999</v>
      </c>
      <c r="L38" s="326">
        <v>0.42199999999999999</v>
      </c>
      <c r="M38" s="327">
        <v>0.40100000000000002</v>
      </c>
      <c r="N38" s="326">
        <v>0.40500000000000003</v>
      </c>
      <c r="O38" s="326">
        <v>0.39</v>
      </c>
      <c r="P38" s="326">
        <v>0.38200000000000001</v>
      </c>
      <c r="Q38" s="326">
        <v>0.377</v>
      </c>
      <c r="R38" s="327">
        <v>0.372</v>
      </c>
    </row>
    <row r="39" spans="2:18" x14ac:dyDescent="0.2">
      <c r="B39" s="307"/>
      <c r="C39" s="314" t="s">
        <v>440</v>
      </c>
      <c r="D39" s="326">
        <v>4.4999999999999998E-2</v>
      </c>
      <c r="E39" s="326">
        <v>2.8000000000000001E-2</v>
      </c>
      <c r="F39" s="326">
        <v>1E-3</v>
      </c>
      <c r="G39" s="326">
        <v>-9.5000000000000001E-2</v>
      </c>
      <c r="H39" s="326">
        <v>4.7E-2</v>
      </c>
      <c r="I39" s="326">
        <v>-4.5999999999999999E-2</v>
      </c>
      <c r="J39" s="326">
        <v>1.2999999999999999E-2</v>
      </c>
      <c r="K39" s="326">
        <v>-0.02</v>
      </c>
      <c r="L39" s="326">
        <v>-0.01</v>
      </c>
      <c r="M39" s="327">
        <v>2E-3</v>
      </c>
      <c r="N39" s="326">
        <v>-6.0000000000000001E-3</v>
      </c>
      <c r="O39" s="326">
        <v>7.0000000000000001E-3</v>
      </c>
      <c r="P39" s="326">
        <v>1.7000000000000001E-2</v>
      </c>
      <c r="Q39" s="326">
        <v>2.4E-2</v>
      </c>
      <c r="R39" s="327">
        <v>2.9000000000000001E-2</v>
      </c>
    </row>
    <row r="40" spans="2:18" ht="7.5" customHeight="1" x14ac:dyDescent="0.2">
      <c r="B40" s="318"/>
      <c r="C40" s="314"/>
      <c r="D40" s="351"/>
      <c r="E40" s="351"/>
      <c r="F40" s="351"/>
      <c r="G40" s="351"/>
      <c r="H40" s="351"/>
      <c r="I40" s="351"/>
      <c r="J40" s="351"/>
      <c r="K40" s="351"/>
      <c r="L40" s="351"/>
      <c r="M40" s="352"/>
      <c r="N40" s="351"/>
      <c r="O40" s="351"/>
      <c r="P40" s="351"/>
      <c r="Q40" s="351"/>
      <c r="R40" s="352"/>
    </row>
    <row r="41" spans="2:18" x14ac:dyDescent="0.2">
      <c r="B41" s="329" t="s">
        <v>441</v>
      </c>
      <c r="C41" s="319"/>
      <c r="D41" s="351"/>
      <c r="E41" s="351"/>
      <c r="F41" s="351"/>
      <c r="G41" s="351"/>
      <c r="H41" s="351"/>
      <c r="I41" s="351"/>
      <c r="J41" s="351"/>
      <c r="K41" s="351"/>
      <c r="L41" s="351"/>
      <c r="M41" s="352"/>
      <c r="N41" s="351"/>
      <c r="O41" s="351"/>
      <c r="P41" s="351"/>
      <c r="Q41" s="351"/>
      <c r="R41" s="352"/>
    </row>
    <row r="42" spans="2:18" x14ac:dyDescent="0.2">
      <c r="B42" s="329"/>
      <c r="C42" s="319" t="s">
        <v>442</v>
      </c>
      <c r="D42" s="326">
        <v>1.7000000000000001E-2</v>
      </c>
      <c r="E42" s="326">
        <v>0.02</v>
      </c>
      <c r="F42" s="326">
        <v>2.7E-2</v>
      </c>
      <c r="G42" s="326">
        <v>-6.6000000000000003E-2</v>
      </c>
      <c r="H42" s="326">
        <v>-7.0000000000000001E-3</v>
      </c>
      <c r="I42" s="326">
        <v>-2.4E-2</v>
      </c>
      <c r="J42" s="326">
        <v>-1.7999999999999999E-2</v>
      </c>
      <c r="K42" s="326">
        <v>-2.1000000000000001E-2</v>
      </c>
      <c r="L42" s="326">
        <v>-2.1000000000000001E-2</v>
      </c>
      <c r="M42" s="327">
        <v>-1.9E-2</v>
      </c>
      <c r="N42" s="326">
        <v>-1.4E-2</v>
      </c>
      <c r="O42" s="326">
        <v>-2E-3</v>
      </c>
      <c r="P42" s="326">
        <v>8.0000000000000002E-3</v>
      </c>
      <c r="Q42" s="326">
        <v>1.4E-2</v>
      </c>
      <c r="R42" s="327">
        <v>0.02</v>
      </c>
    </row>
    <row r="43" spans="2:18" x14ac:dyDescent="0.2">
      <c r="B43" s="330"/>
      <c r="C43" s="319" t="s">
        <v>443</v>
      </c>
      <c r="D43" s="326">
        <v>1.4999999999999999E-2</v>
      </c>
      <c r="E43" s="326">
        <v>1.9E-2</v>
      </c>
      <c r="F43" s="326">
        <v>2.4E-2</v>
      </c>
      <c r="G43" s="326">
        <v>-7.2999999999999995E-2</v>
      </c>
      <c r="H43" s="326">
        <v>-1.2999999999999999E-2</v>
      </c>
      <c r="I43" s="326">
        <v>-2.7E-2</v>
      </c>
      <c r="J43" s="326">
        <v>-2.4E-2</v>
      </c>
      <c r="K43" s="326">
        <v>-3.1E-2</v>
      </c>
      <c r="L43" s="326">
        <v>-3.2000000000000001E-2</v>
      </c>
      <c r="M43" s="327">
        <v>-2.4E-2</v>
      </c>
      <c r="N43" s="326">
        <v>-1.7999999999999999E-2</v>
      </c>
      <c r="O43" s="326">
        <v>-6.0000000000000001E-3</v>
      </c>
      <c r="P43" s="326">
        <v>4.0000000000000001E-3</v>
      </c>
      <c r="Q43" s="326">
        <v>1.0999999999999999E-2</v>
      </c>
      <c r="R43" s="327">
        <v>1.4999999999999999E-2</v>
      </c>
    </row>
    <row r="44" spans="2:18" x14ac:dyDescent="0.2">
      <c r="B44" s="331"/>
      <c r="C44" s="319" t="s">
        <v>366</v>
      </c>
      <c r="D44" s="326">
        <v>8.9999999999999993E-3</v>
      </c>
      <c r="E44" s="326">
        <v>5.0000000000000001E-3</v>
      </c>
      <c r="F44" s="326">
        <v>-2E-3</v>
      </c>
      <c r="G44" s="326">
        <v>-7.4999999999999997E-2</v>
      </c>
      <c r="H44" s="326">
        <v>-0.04</v>
      </c>
      <c r="I44" s="326">
        <v>-7.3999999999999996E-2</v>
      </c>
      <c r="J44" s="326">
        <v>-6.4000000000000001E-2</v>
      </c>
      <c r="K44" s="326">
        <v>-4.5999999999999999E-2</v>
      </c>
      <c r="L44" s="326">
        <v>-1.4E-2</v>
      </c>
      <c r="M44" s="327">
        <v>-1.0999999999999999E-2</v>
      </c>
      <c r="N44" s="326">
        <v>-4.5999999999999999E-2</v>
      </c>
      <c r="O44" s="326">
        <v>-2.7E-2</v>
      </c>
      <c r="P44" s="326">
        <v>-1.4E-2</v>
      </c>
      <c r="Q44" s="326">
        <v>-3.0000000000000001E-3</v>
      </c>
      <c r="R44" s="327">
        <v>6.0000000000000001E-3</v>
      </c>
    </row>
    <row r="45" spans="2:18" x14ac:dyDescent="0.2">
      <c r="B45" s="332"/>
      <c r="C45" s="319" t="s">
        <v>444</v>
      </c>
      <c r="D45" s="326">
        <v>5.8999999999999997E-2</v>
      </c>
      <c r="E45" s="326">
        <v>3.7999999999999999E-2</v>
      </c>
      <c r="F45" s="326">
        <v>1.7999999999999999E-2</v>
      </c>
      <c r="G45" s="326">
        <v>0.112</v>
      </c>
      <c r="H45" s="326">
        <v>0.105</v>
      </c>
      <c r="I45" s="326">
        <v>0.16900000000000001</v>
      </c>
      <c r="J45" s="326">
        <v>0.17799999999999999</v>
      </c>
      <c r="K45" s="326">
        <v>0.19500000000000001</v>
      </c>
      <c r="L45" s="326">
        <v>0.20399999999999999</v>
      </c>
      <c r="M45" s="327">
        <v>0.2</v>
      </c>
      <c r="N45" s="326">
        <v>0.22</v>
      </c>
      <c r="O45" s="326">
        <v>0.221</v>
      </c>
      <c r="P45" s="326">
        <v>0.20899999999999999</v>
      </c>
      <c r="Q45" s="326">
        <v>0.189</v>
      </c>
      <c r="R45" s="327">
        <v>0.16400000000000001</v>
      </c>
    </row>
    <row r="46" spans="2:18" x14ac:dyDescent="0.2">
      <c r="B46" s="332"/>
      <c r="C46" s="314" t="s">
        <v>445</v>
      </c>
      <c r="D46" s="326">
        <v>0.187</v>
      </c>
      <c r="E46" s="326">
        <v>0.17199999999999999</v>
      </c>
      <c r="F46" s="326">
        <v>0.16400000000000001</v>
      </c>
      <c r="G46" s="326">
        <v>0.251</v>
      </c>
      <c r="H46" s="326">
        <v>0.27700000000000002</v>
      </c>
      <c r="I46" s="326">
        <v>0.32100000000000001</v>
      </c>
      <c r="J46" s="326">
        <v>0.33900000000000002</v>
      </c>
      <c r="K46" s="326">
        <v>0.376</v>
      </c>
      <c r="L46" s="326">
        <v>0.39700000000000002</v>
      </c>
      <c r="M46" s="327">
        <v>0.40500000000000003</v>
      </c>
      <c r="N46" s="326">
        <v>0.43</v>
      </c>
      <c r="O46" s="326">
        <v>0.43099999999999999</v>
      </c>
      <c r="P46" s="326">
        <v>0.42299999999999999</v>
      </c>
      <c r="Q46" s="326">
        <v>0.40600000000000003</v>
      </c>
      <c r="R46" s="327">
        <v>0.38400000000000001</v>
      </c>
    </row>
    <row r="47" spans="2:18" x14ac:dyDescent="0.2">
      <c r="B47" s="332"/>
      <c r="C47" s="314" t="s">
        <v>446</v>
      </c>
      <c r="D47" s="326">
        <v>0.316</v>
      </c>
      <c r="E47" s="326">
        <v>0.29799999999999999</v>
      </c>
      <c r="F47" s="326">
        <v>0.27200000000000002</v>
      </c>
      <c r="G47" s="326">
        <v>0.32200000000000001</v>
      </c>
      <c r="H47" s="326">
        <v>0.29299999999999998</v>
      </c>
      <c r="I47" s="326">
        <v>0.32600000000000001</v>
      </c>
      <c r="J47" s="326">
        <v>0.33800000000000002</v>
      </c>
      <c r="K47" s="326">
        <v>0.41799999999999998</v>
      </c>
      <c r="L47" s="326">
        <v>0.46800000000000003</v>
      </c>
      <c r="M47" s="327">
        <v>0.499</v>
      </c>
      <c r="N47" s="326">
        <v>0.50700000000000001</v>
      </c>
      <c r="O47" s="326">
        <v>0.51100000000000001</v>
      </c>
      <c r="P47" s="326">
        <v>0.50700000000000001</v>
      </c>
      <c r="Q47" s="326">
        <v>0.49</v>
      </c>
      <c r="R47" s="327">
        <v>0.46200000000000002</v>
      </c>
    </row>
    <row r="48" spans="2:18" x14ac:dyDescent="0.2">
      <c r="B48" s="332"/>
      <c r="C48" s="314" t="s">
        <v>447</v>
      </c>
      <c r="D48" s="326">
        <v>0.216</v>
      </c>
      <c r="E48" s="326">
        <v>0.19500000000000001</v>
      </c>
      <c r="F48" s="326">
        <v>0.186</v>
      </c>
      <c r="G48" s="326">
        <v>0.26200000000000001</v>
      </c>
      <c r="H48" s="326">
        <v>0.29699999999999999</v>
      </c>
      <c r="I48" s="326">
        <v>0.35299999999999998</v>
      </c>
      <c r="J48" s="326">
        <v>0.38600000000000001</v>
      </c>
      <c r="K48" s="326">
        <v>0.41699999999999998</v>
      </c>
      <c r="L48" s="326">
        <v>0.41899999999999998</v>
      </c>
      <c r="M48" s="327">
        <v>0.41</v>
      </c>
      <c r="N48" s="326">
        <v>0.437</v>
      </c>
      <c r="O48" s="326">
        <v>0.439</v>
      </c>
      <c r="P48" s="326">
        <v>0.433</v>
      </c>
      <c r="Q48" s="326">
        <v>0.41799999999999998</v>
      </c>
      <c r="R48" s="327">
        <v>0.39500000000000002</v>
      </c>
    </row>
    <row r="49" spans="2:18" ht="7.5" customHeight="1" x14ac:dyDescent="0.2">
      <c r="B49" s="331"/>
      <c r="C49" s="319"/>
      <c r="D49" s="351"/>
      <c r="E49" s="351"/>
      <c r="F49" s="351"/>
      <c r="G49" s="351"/>
      <c r="H49" s="351"/>
      <c r="I49" s="351"/>
      <c r="J49" s="351"/>
      <c r="K49" s="351"/>
      <c r="L49" s="351"/>
      <c r="M49" s="352"/>
      <c r="N49" s="351"/>
      <c r="O49" s="351"/>
      <c r="P49" s="351"/>
      <c r="Q49" s="351"/>
      <c r="R49" s="352"/>
    </row>
    <row r="50" spans="2:18" x14ac:dyDescent="0.2">
      <c r="B50" s="332" t="s">
        <v>448</v>
      </c>
      <c r="C50" s="333"/>
      <c r="D50" s="351"/>
      <c r="E50" s="351"/>
      <c r="F50" s="351"/>
      <c r="G50" s="351"/>
      <c r="H50" s="351"/>
      <c r="I50" s="351"/>
      <c r="J50" s="351"/>
      <c r="K50" s="351"/>
      <c r="L50" s="351"/>
      <c r="M50" s="352"/>
      <c r="N50" s="351"/>
      <c r="O50" s="351"/>
      <c r="P50" s="351"/>
      <c r="Q50" s="351"/>
      <c r="R50" s="352"/>
    </row>
    <row r="51" spans="2:18" x14ac:dyDescent="0.2">
      <c r="B51" s="331"/>
      <c r="C51" s="319" t="s">
        <v>449</v>
      </c>
      <c r="D51" s="326">
        <v>1.1379999999999999</v>
      </c>
      <c r="E51" s="326">
        <v>1.1499999999999999</v>
      </c>
      <c r="F51" s="326">
        <v>1.1759999999999999</v>
      </c>
      <c r="G51" s="326">
        <v>1.238</v>
      </c>
      <c r="H51" s="326">
        <v>1.276</v>
      </c>
      <c r="I51" s="326">
        <v>1.3740000000000001</v>
      </c>
      <c r="J51" s="326">
        <v>1.3360000000000001</v>
      </c>
      <c r="K51" s="326">
        <v>1.3560000000000001</v>
      </c>
      <c r="L51" s="326">
        <v>1.3740000000000001</v>
      </c>
      <c r="M51" s="327">
        <v>1.359</v>
      </c>
      <c r="N51" s="326">
        <v>1.323</v>
      </c>
      <c r="O51" s="326">
        <v>1.3049999999999999</v>
      </c>
      <c r="P51" s="326">
        <v>1.292</v>
      </c>
      <c r="Q51" s="326">
        <v>1.278</v>
      </c>
      <c r="R51" s="327">
        <v>1.2609999999999999</v>
      </c>
    </row>
    <row r="52" spans="2:18" x14ac:dyDescent="0.2">
      <c r="B52" s="331"/>
      <c r="C52" s="319" t="s">
        <v>450</v>
      </c>
      <c r="D52" s="326">
        <v>0.71499999999999997</v>
      </c>
      <c r="E52" s="326">
        <v>0.69099999999999995</v>
      </c>
      <c r="F52" s="326">
        <v>0.71399999999999997</v>
      </c>
      <c r="G52" s="326">
        <v>0.873</v>
      </c>
      <c r="H52" s="326">
        <v>0.81899999999999995</v>
      </c>
      <c r="I52" s="326">
        <v>0.89700000000000002</v>
      </c>
      <c r="J52" s="326">
        <v>0.85899999999999999</v>
      </c>
      <c r="K52" s="326">
        <v>0.90200000000000002</v>
      </c>
      <c r="L52" s="326">
        <v>0.94</v>
      </c>
      <c r="M52" s="327">
        <v>0.94699999999999995</v>
      </c>
      <c r="N52" s="326">
        <v>0.91300000000000003</v>
      </c>
      <c r="O52" s="326">
        <v>0.91</v>
      </c>
      <c r="P52" s="326">
        <v>0.89900000000000002</v>
      </c>
      <c r="Q52" s="326">
        <v>0.879</v>
      </c>
      <c r="R52" s="327">
        <v>0.85099999999999998</v>
      </c>
    </row>
    <row r="53" spans="2:18" x14ac:dyDescent="0.2">
      <c r="B53" s="331"/>
      <c r="C53" s="319" t="s">
        <v>451</v>
      </c>
      <c r="D53" s="326">
        <v>0.42199999999999999</v>
      </c>
      <c r="E53" s="326">
        <v>0.45900000000000002</v>
      </c>
      <c r="F53" s="326">
        <v>0.46200000000000002</v>
      </c>
      <c r="G53" s="326">
        <v>0.36499999999999999</v>
      </c>
      <c r="H53" s="326">
        <v>0.45700000000000002</v>
      </c>
      <c r="I53" s="326">
        <v>0.47699999999999998</v>
      </c>
      <c r="J53" s="326">
        <v>0.47699999999999998</v>
      </c>
      <c r="K53" s="326">
        <v>0.45400000000000001</v>
      </c>
      <c r="L53" s="326">
        <v>0.435</v>
      </c>
      <c r="M53" s="327">
        <v>0.41199999999999998</v>
      </c>
      <c r="N53" s="326">
        <v>0.40899999999999997</v>
      </c>
      <c r="O53" s="326">
        <v>0.39400000000000002</v>
      </c>
      <c r="P53" s="326">
        <v>0.39300000000000002</v>
      </c>
      <c r="Q53" s="326">
        <v>0.39900000000000002</v>
      </c>
      <c r="R53" s="327">
        <v>0.41099999999999998</v>
      </c>
    </row>
    <row r="54" spans="2:18" x14ac:dyDescent="0.2">
      <c r="B54" s="334"/>
      <c r="C54" s="335" t="s">
        <v>362</v>
      </c>
      <c r="D54" s="336">
        <v>0.40100000000000002</v>
      </c>
      <c r="E54" s="336">
        <v>0.439</v>
      </c>
      <c r="F54" s="336">
        <v>0.442</v>
      </c>
      <c r="G54" s="336">
        <v>0.34699999999999998</v>
      </c>
      <c r="H54" s="336">
        <v>0.441</v>
      </c>
      <c r="I54" s="336">
        <v>0.45700000000000002</v>
      </c>
      <c r="J54" s="336">
        <v>0.45700000000000002</v>
      </c>
      <c r="K54" s="336">
        <v>0.432</v>
      </c>
      <c r="L54" s="336">
        <v>0.41199999999999998</v>
      </c>
      <c r="M54" s="337">
        <v>0.38900000000000001</v>
      </c>
      <c r="N54" s="336">
        <v>0.38800000000000001</v>
      </c>
      <c r="O54" s="336">
        <v>0.375</v>
      </c>
      <c r="P54" s="336">
        <v>0.374</v>
      </c>
      <c r="Q54" s="336">
        <v>0.38200000000000001</v>
      </c>
      <c r="R54" s="337">
        <v>0.39400000000000002</v>
      </c>
    </row>
    <row r="55" spans="2:18" ht="7.5" customHeight="1" x14ac:dyDescent="0.2">
      <c r="B55" s="319"/>
      <c r="C55" s="319"/>
      <c r="D55" s="358"/>
      <c r="E55" s="358"/>
      <c r="F55" s="358"/>
      <c r="G55" s="358"/>
      <c r="H55" s="358"/>
      <c r="I55" s="358"/>
      <c r="J55" s="358"/>
      <c r="K55" s="358"/>
      <c r="L55" s="358"/>
      <c r="M55" s="358"/>
      <c r="N55" s="358"/>
      <c r="O55" s="358"/>
      <c r="P55" s="358"/>
      <c r="Q55" s="358"/>
      <c r="R55" s="358"/>
    </row>
    <row r="56" spans="2:18" x14ac:dyDescent="0.2">
      <c r="B56" s="338"/>
      <c r="C56" s="339" t="s">
        <v>454</v>
      </c>
      <c r="D56" s="328"/>
      <c r="E56" s="328"/>
      <c r="F56" s="328"/>
      <c r="G56" s="328"/>
      <c r="H56" s="328"/>
      <c r="I56" s="328"/>
      <c r="J56" s="328"/>
      <c r="K56" s="328"/>
      <c r="L56" s="328"/>
      <c r="M56" s="328"/>
      <c r="N56" s="328"/>
      <c r="O56" s="328"/>
      <c r="P56" s="328"/>
      <c r="Q56" s="328"/>
      <c r="R56" s="328"/>
    </row>
    <row r="57" spans="2:18" x14ac:dyDescent="0.2">
      <c r="B57" s="338"/>
      <c r="C57" s="339" t="s">
        <v>455</v>
      </c>
      <c r="D57" s="328"/>
      <c r="E57" s="328"/>
      <c r="F57" s="328"/>
      <c r="G57" s="328"/>
      <c r="H57" s="328"/>
      <c r="I57" s="328"/>
      <c r="J57" s="328"/>
      <c r="K57" s="328"/>
      <c r="L57" s="328"/>
      <c r="M57" s="328"/>
      <c r="N57" s="328"/>
      <c r="O57" s="328"/>
      <c r="P57" s="328"/>
      <c r="Q57" s="328"/>
      <c r="R57" s="328"/>
    </row>
    <row r="58" spans="2:18" x14ac:dyDescent="0.2">
      <c r="B58" s="338"/>
      <c r="C58" s="339" t="s">
        <v>456</v>
      </c>
      <c r="D58" s="328"/>
      <c r="E58" s="328"/>
      <c r="F58" s="328"/>
      <c r="G58" s="328"/>
      <c r="H58" s="328"/>
      <c r="I58" s="328"/>
      <c r="J58" s="328"/>
      <c r="K58" s="328"/>
      <c r="L58" s="328"/>
      <c r="M58" s="328"/>
      <c r="N58" s="328"/>
      <c r="O58" s="328"/>
      <c r="P58" s="328"/>
      <c r="Q58" s="328"/>
      <c r="R58" s="328"/>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15555-292C-409D-8625-1F57DC7BFE7E}">
  <sheetPr codeName="Sheet34"/>
  <dimension ref="B1:Q47"/>
  <sheetViews>
    <sheetView topLeftCell="D14" workbookViewId="0">
      <selection activeCell="S21" sqref="S21"/>
    </sheetView>
  </sheetViews>
  <sheetFormatPr defaultColWidth="8.25" defaultRowHeight="14.25" x14ac:dyDescent="0.2"/>
  <cols>
    <col min="1" max="1" width="4.625" style="497" customWidth="1"/>
    <col min="2" max="2" width="39.625" style="497" bestFit="1" customWidth="1"/>
    <col min="3" max="16384" width="8.25" style="497"/>
  </cols>
  <sheetData>
    <row r="1" spans="2:17" ht="16.5" x14ac:dyDescent="0.2">
      <c r="B1" s="499" t="s">
        <v>337</v>
      </c>
      <c r="C1" s="499"/>
      <c r="D1" s="499"/>
      <c r="E1" s="499"/>
      <c r="F1" s="499"/>
      <c r="G1" s="499"/>
      <c r="H1" s="499"/>
      <c r="I1" s="499"/>
      <c r="J1" s="499"/>
      <c r="K1" s="499"/>
      <c r="L1" s="499"/>
      <c r="M1" s="499"/>
      <c r="N1" s="499"/>
      <c r="O1" s="499"/>
      <c r="P1" s="499"/>
      <c r="Q1" s="499"/>
    </row>
    <row r="2" spans="2:17" ht="16.5" x14ac:dyDescent="0.2">
      <c r="B2" s="500" t="s">
        <v>48</v>
      </c>
      <c r="C2" s="499"/>
      <c r="D2" s="499"/>
      <c r="E2" s="499"/>
      <c r="F2" s="499"/>
      <c r="G2" s="499"/>
      <c r="H2" s="499"/>
      <c r="I2" s="499"/>
      <c r="J2" s="499"/>
      <c r="K2" s="499"/>
      <c r="L2" s="499"/>
      <c r="M2" s="499"/>
      <c r="N2" s="499"/>
      <c r="O2" s="499"/>
      <c r="P2" s="499"/>
      <c r="Q2" s="499"/>
    </row>
    <row r="4" spans="2:17" x14ac:dyDescent="0.2">
      <c r="B4" s="36" t="s">
        <v>338</v>
      </c>
      <c r="C4" s="37">
        <v>2017</v>
      </c>
      <c r="D4" s="37">
        <v>2018</v>
      </c>
      <c r="E4" s="37">
        <v>2019</v>
      </c>
      <c r="F4" s="37">
        <v>2020</v>
      </c>
      <c r="G4" s="37">
        <v>2021</v>
      </c>
      <c r="H4" s="37">
        <v>2022</v>
      </c>
      <c r="I4" s="37">
        <v>2023</v>
      </c>
      <c r="J4" s="37">
        <v>2024</v>
      </c>
      <c r="K4" s="38">
        <v>2025</v>
      </c>
      <c r="L4" s="37">
        <v>2026</v>
      </c>
      <c r="M4" s="37">
        <v>2027</v>
      </c>
      <c r="N4" s="37">
        <v>2028</v>
      </c>
      <c r="O4" s="37">
        <v>2029</v>
      </c>
      <c r="P4" s="37">
        <v>2030</v>
      </c>
      <c r="Q4" s="38">
        <v>2031</v>
      </c>
    </row>
    <row r="5" spans="2:17" x14ac:dyDescent="0.2">
      <c r="B5" s="39" t="s">
        <v>8</v>
      </c>
      <c r="C5" s="40" t="s">
        <v>339</v>
      </c>
      <c r="D5" s="40" t="s">
        <v>339</v>
      </c>
      <c r="E5" s="40" t="s">
        <v>339</v>
      </c>
      <c r="F5" s="40" t="s">
        <v>339</v>
      </c>
      <c r="G5" s="40" t="s">
        <v>339</v>
      </c>
      <c r="H5" s="40" t="s">
        <v>339</v>
      </c>
      <c r="I5" s="40" t="s">
        <v>339</v>
      </c>
      <c r="J5" s="40" t="s">
        <v>339</v>
      </c>
      <c r="K5" s="41" t="s">
        <v>339</v>
      </c>
      <c r="L5" s="40" t="s">
        <v>216</v>
      </c>
      <c r="M5" s="40" t="s">
        <v>340</v>
      </c>
      <c r="N5" s="40" t="s">
        <v>340</v>
      </c>
      <c r="O5" s="40" t="s">
        <v>340</v>
      </c>
      <c r="P5" s="40" t="s">
        <v>340</v>
      </c>
      <c r="Q5" s="41" t="s">
        <v>216</v>
      </c>
    </row>
    <row r="6" spans="2:17" x14ac:dyDescent="0.2">
      <c r="B6" s="42" t="s">
        <v>227</v>
      </c>
      <c r="C6" s="43">
        <v>6.2</v>
      </c>
      <c r="D6" s="43">
        <v>4.7</v>
      </c>
      <c r="E6" s="43">
        <v>4.0999999999999996</v>
      </c>
      <c r="F6" s="43">
        <v>-1.1000000000000001</v>
      </c>
      <c r="G6" s="43">
        <v>8.1</v>
      </c>
      <c r="H6" s="43">
        <v>1.2</v>
      </c>
      <c r="I6" s="43">
        <v>3.8</v>
      </c>
      <c r="J6" s="43">
        <v>0.2</v>
      </c>
      <c r="K6" s="52">
        <v>0.6</v>
      </c>
      <c r="L6" s="44">
        <v>1</v>
      </c>
      <c r="M6" s="44">
        <v>1.8</v>
      </c>
      <c r="N6" s="43">
        <v>2.7</v>
      </c>
      <c r="O6" s="43">
        <v>2.9</v>
      </c>
      <c r="P6" s="43">
        <v>3.1</v>
      </c>
      <c r="Q6" s="45">
        <v>3</v>
      </c>
    </row>
    <row r="7" spans="2:17" x14ac:dyDescent="0.2">
      <c r="B7" s="42" t="s">
        <v>228</v>
      </c>
      <c r="C7" s="43">
        <v>2.7</v>
      </c>
      <c r="D7" s="43">
        <v>4.0999999999999996</v>
      </c>
      <c r="E7" s="43">
        <v>2.9</v>
      </c>
      <c r="F7" s="43">
        <v>6.4</v>
      </c>
      <c r="G7" s="43">
        <v>7.1</v>
      </c>
      <c r="H7" s="43">
        <v>7.9</v>
      </c>
      <c r="I7" s="43">
        <v>1.2</v>
      </c>
      <c r="J7" s="43">
        <v>0.6</v>
      </c>
      <c r="K7" s="45">
        <v>-0.8</v>
      </c>
      <c r="L7" s="43">
        <v>4.7</v>
      </c>
      <c r="M7" s="43">
        <v>1.1000000000000001</v>
      </c>
      <c r="N7" s="43">
        <v>0.4</v>
      </c>
      <c r="O7" s="43">
        <v>0.2</v>
      </c>
      <c r="P7" s="43">
        <v>0.2</v>
      </c>
      <c r="Q7" s="45">
        <v>0.3</v>
      </c>
    </row>
    <row r="8" spans="2:17" x14ac:dyDescent="0.2">
      <c r="B8" s="46"/>
      <c r="C8" s="43"/>
      <c r="D8" s="43"/>
      <c r="E8" s="43"/>
      <c r="F8" s="43"/>
      <c r="G8" s="43"/>
      <c r="H8" s="43"/>
      <c r="I8" s="43"/>
      <c r="J8" s="43"/>
      <c r="K8" s="45"/>
      <c r="L8" s="43"/>
      <c r="M8" s="43"/>
      <c r="N8" s="43"/>
      <c r="O8" s="43"/>
      <c r="P8" s="43"/>
      <c r="Q8" s="45"/>
    </row>
    <row r="9" spans="2:17" x14ac:dyDescent="0.2">
      <c r="B9" s="47" t="s">
        <v>341</v>
      </c>
      <c r="C9" s="48">
        <v>5.4</v>
      </c>
      <c r="D9" s="48">
        <v>4.5</v>
      </c>
      <c r="E9" s="48">
        <v>3.8</v>
      </c>
      <c r="F9" s="48">
        <v>0.6</v>
      </c>
      <c r="G9" s="48">
        <v>7.8</v>
      </c>
      <c r="H9" s="48">
        <v>2.8</v>
      </c>
      <c r="I9" s="48">
        <v>3.2</v>
      </c>
      <c r="J9" s="48">
        <v>0.3</v>
      </c>
      <c r="K9" s="49">
        <v>0.3</v>
      </c>
      <c r="L9" s="48">
        <v>1.9</v>
      </c>
      <c r="M9" s="48">
        <v>1.6</v>
      </c>
      <c r="N9" s="48">
        <v>2.2000000000000002</v>
      </c>
      <c r="O9" s="48">
        <v>2.2999999999999998</v>
      </c>
      <c r="P9" s="48">
        <v>2.4</v>
      </c>
      <c r="Q9" s="49">
        <v>2.2999999999999998</v>
      </c>
    </row>
    <row r="10" spans="2:17" x14ac:dyDescent="0.2">
      <c r="B10" s="46"/>
      <c r="C10" s="43"/>
      <c r="D10" s="43"/>
      <c r="E10" s="43"/>
      <c r="F10" s="43"/>
      <c r="G10" s="43"/>
      <c r="H10" s="43"/>
      <c r="I10" s="43"/>
      <c r="J10" s="43"/>
      <c r="K10" s="52"/>
      <c r="L10" s="43"/>
      <c r="M10" s="43"/>
      <c r="N10" s="43"/>
      <c r="O10" s="43"/>
      <c r="P10" s="43"/>
      <c r="Q10" s="45"/>
    </row>
    <row r="11" spans="2:17" x14ac:dyDescent="0.2">
      <c r="B11" s="42" t="s">
        <v>342</v>
      </c>
      <c r="C11" s="43">
        <v>4.2</v>
      </c>
      <c r="D11" s="43">
        <v>-0.8</v>
      </c>
      <c r="E11" s="43">
        <v>1.7</v>
      </c>
      <c r="F11" s="43">
        <v>-4.4000000000000004</v>
      </c>
      <c r="G11" s="43">
        <v>16.5</v>
      </c>
      <c r="H11" s="43">
        <v>-5.6</v>
      </c>
      <c r="I11" s="43">
        <v>-0.8</v>
      </c>
      <c r="J11" s="43">
        <v>-6.8</v>
      </c>
      <c r="K11" s="45">
        <v>-12.1</v>
      </c>
      <c r="L11" s="43">
        <v>-1.8</v>
      </c>
      <c r="M11" s="43">
        <v>7</v>
      </c>
      <c r="N11" s="43">
        <v>10.6</v>
      </c>
      <c r="O11" s="43">
        <v>5.2</v>
      </c>
      <c r="P11" s="43">
        <v>3.4</v>
      </c>
      <c r="Q11" s="45">
        <v>2.5</v>
      </c>
    </row>
    <row r="12" spans="2:17" x14ac:dyDescent="0.2">
      <c r="B12" s="42" t="s">
        <v>343</v>
      </c>
      <c r="C12" s="43">
        <v>1.7</v>
      </c>
      <c r="D12" s="43">
        <v>11.7</v>
      </c>
      <c r="E12" s="43">
        <v>4.5999999999999996</v>
      </c>
      <c r="F12" s="43">
        <v>-2.2999999999999998</v>
      </c>
      <c r="G12" s="43">
        <v>8.1</v>
      </c>
      <c r="H12" s="43">
        <v>5.9</v>
      </c>
      <c r="I12" s="43">
        <v>5.9</v>
      </c>
      <c r="J12" s="43">
        <v>-2.5</v>
      </c>
      <c r="K12" s="45">
        <v>-2.4</v>
      </c>
      <c r="L12" s="43">
        <v>1.6</v>
      </c>
      <c r="M12" s="43">
        <v>1.9</v>
      </c>
      <c r="N12" s="43">
        <v>6.2</v>
      </c>
      <c r="O12" s="43">
        <v>4.8</v>
      </c>
      <c r="P12" s="43">
        <v>3.6</v>
      </c>
      <c r="Q12" s="45">
        <v>2.9</v>
      </c>
    </row>
    <row r="13" spans="2:17" x14ac:dyDescent="0.2">
      <c r="B13" s="46"/>
      <c r="C13" s="43"/>
      <c r="D13" s="43"/>
      <c r="E13" s="43"/>
      <c r="F13" s="43"/>
      <c r="G13" s="43"/>
      <c r="H13" s="43"/>
      <c r="I13" s="43"/>
      <c r="J13" s="43"/>
      <c r="K13" s="45"/>
      <c r="L13" s="43"/>
      <c r="M13" s="43"/>
      <c r="N13" s="43"/>
      <c r="O13" s="43"/>
      <c r="P13" s="43"/>
      <c r="Q13" s="45"/>
    </row>
    <row r="14" spans="2:17" x14ac:dyDescent="0.2">
      <c r="B14" s="47" t="s">
        <v>344</v>
      </c>
      <c r="C14" s="48">
        <v>2.2999999999999998</v>
      </c>
      <c r="D14" s="48">
        <v>8.3000000000000007</v>
      </c>
      <c r="E14" s="48">
        <v>3.9</v>
      </c>
      <c r="F14" s="48">
        <v>-2.8</v>
      </c>
      <c r="G14" s="48">
        <v>10.1</v>
      </c>
      <c r="H14" s="48">
        <v>2.9</v>
      </c>
      <c r="I14" s="48">
        <v>4.3</v>
      </c>
      <c r="J14" s="48">
        <v>-3.4</v>
      </c>
      <c r="K14" s="49">
        <v>-4.5</v>
      </c>
      <c r="L14" s="48">
        <v>1</v>
      </c>
      <c r="M14" s="48">
        <v>2.9</v>
      </c>
      <c r="N14" s="48">
        <v>7.1</v>
      </c>
      <c r="O14" s="48">
        <v>4.9000000000000004</v>
      </c>
      <c r="P14" s="48">
        <v>3.6</v>
      </c>
      <c r="Q14" s="49">
        <v>2.8</v>
      </c>
    </row>
    <row r="15" spans="2:17" x14ac:dyDescent="0.2">
      <c r="B15" s="46"/>
      <c r="C15" s="43"/>
      <c r="D15" s="43"/>
      <c r="E15" s="43"/>
      <c r="F15" s="43"/>
      <c r="G15" s="43"/>
      <c r="H15" s="43"/>
      <c r="I15" s="43"/>
      <c r="J15" s="43"/>
      <c r="K15" s="45"/>
      <c r="L15" s="43"/>
      <c r="M15" s="43"/>
      <c r="N15" s="43"/>
      <c r="O15" s="43"/>
      <c r="P15" s="43"/>
      <c r="Q15" s="45"/>
    </row>
    <row r="16" spans="2:17" x14ac:dyDescent="0.2">
      <c r="B16" s="42" t="s">
        <v>345</v>
      </c>
      <c r="C16" s="43">
        <v>0.4</v>
      </c>
      <c r="D16" s="43">
        <v>0.2</v>
      </c>
      <c r="E16" s="43">
        <v>-0.5</v>
      </c>
      <c r="F16" s="43">
        <v>-0.4</v>
      </c>
      <c r="G16" s="43">
        <v>0.2</v>
      </c>
      <c r="H16" s="43">
        <v>1</v>
      </c>
      <c r="I16" s="43">
        <v>-1</v>
      </c>
      <c r="J16" s="43">
        <v>-0.2</v>
      </c>
      <c r="K16" s="45">
        <v>0</v>
      </c>
      <c r="L16" s="43">
        <v>0.3</v>
      </c>
      <c r="M16" s="43">
        <v>0</v>
      </c>
      <c r="N16" s="43">
        <v>0.2</v>
      </c>
      <c r="O16" s="43">
        <v>0</v>
      </c>
      <c r="P16" s="43">
        <v>0</v>
      </c>
      <c r="Q16" s="45">
        <v>0</v>
      </c>
    </row>
    <row r="17" spans="2:17" x14ac:dyDescent="0.2">
      <c r="B17" s="46"/>
      <c r="C17" s="43"/>
      <c r="D17" s="43"/>
      <c r="E17" s="43"/>
      <c r="F17" s="43"/>
      <c r="G17" s="43"/>
      <c r="H17" s="43"/>
      <c r="I17" s="43"/>
      <c r="J17" s="43"/>
      <c r="K17" s="45"/>
      <c r="L17" s="43"/>
      <c r="M17" s="43"/>
      <c r="N17" s="43"/>
      <c r="O17" s="43"/>
      <c r="P17" s="43"/>
      <c r="Q17" s="45"/>
    </row>
    <row r="18" spans="2:17" x14ac:dyDescent="0.2">
      <c r="B18" s="47" t="s">
        <v>346</v>
      </c>
      <c r="C18" s="50">
        <v>5.0999999999999996</v>
      </c>
      <c r="D18" s="50">
        <v>5.7</v>
      </c>
      <c r="E18" s="50">
        <v>3.3</v>
      </c>
      <c r="F18" s="50">
        <v>-0.6</v>
      </c>
      <c r="G18" s="50">
        <v>8.5</v>
      </c>
      <c r="H18" s="50">
        <v>4</v>
      </c>
      <c r="I18" s="50">
        <v>2.4</v>
      </c>
      <c r="J18" s="50">
        <v>-0.9</v>
      </c>
      <c r="K18" s="51">
        <v>-1</v>
      </c>
      <c r="L18" s="50">
        <v>2.4</v>
      </c>
      <c r="M18" s="50">
        <v>2.1</v>
      </c>
      <c r="N18" s="50">
        <v>3.3</v>
      </c>
      <c r="O18" s="50">
        <v>2.9</v>
      </c>
      <c r="P18" s="50">
        <v>2.7</v>
      </c>
      <c r="Q18" s="51">
        <v>2.4</v>
      </c>
    </row>
    <row r="19" spans="2:17" x14ac:dyDescent="0.2">
      <c r="B19" s="46"/>
      <c r="C19" s="43"/>
      <c r="D19" s="43"/>
      <c r="E19" s="43"/>
      <c r="F19" s="43"/>
      <c r="G19" s="43"/>
      <c r="H19" s="43"/>
      <c r="I19" s="43"/>
      <c r="J19" s="43"/>
      <c r="K19" s="52"/>
      <c r="L19" s="43"/>
      <c r="M19" s="43"/>
      <c r="N19" s="43"/>
      <c r="O19" s="43"/>
      <c r="P19" s="43"/>
      <c r="Q19" s="45"/>
    </row>
    <row r="20" spans="2:17" x14ac:dyDescent="0.2">
      <c r="B20" s="42" t="s">
        <v>235</v>
      </c>
      <c r="C20" s="43">
        <v>0.9</v>
      </c>
      <c r="D20" s="43">
        <v>4</v>
      </c>
      <c r="E20" s="43">
        <v>3.3</v>
      </c>
      <c r="F20" s="43">
        <v>-5.4</v>
      </c>
      <c r="G20" s="43">
        <v>-10.8</v>
      </c>
      <c r="H20" s="43">
        <v>-3.1</v>
      </c>
      <c r="I20" s="43">
        <v>12</v>
      </c>
      <c r="J20" s="43">
        <v>5.2</v>
      </c>
      <c r="K20" s="45">
        <v>3</v>
      </c>
      <c r="L20" s="43">
        <v>5.7</v>
      </c>
      <c r="M20" s="43">
        <v>2.8</v>
      </c>
      <c r="N20" s="43">
        <v>0.7</v>
      </c>
      <c r="O20" s="43">
        <v>2.1</v>
      </c>
      <c r="P20" s="43">
        <v>2.2999999999999998</v>
      </c>
      <c r="Q20" s="45">
        <v>2.2999999999999998</v>
      </c>
    </row>
    <row r="21" spans="2:17" x14ac:dyDescent="0.2">
      <c r="B21" s="42" t="s">
        <v>236</v>
      </c>
      <c r="C21" s="43">
        <v>6.3</v>
      </c>
      <c r="D21" s="43">
        <v>8.8000000000000007</v>
      </c>
      <c r="E21" s="43">
        <v>2.7</v>
      </c>
      <c r="F21" s="43">
        <v>-5.7</v>
      </c>
      <c r="G21" s="43">
        <v>-4.2</v>
      </c>
      <c r="H21" s="43">
        <v>12</v>
      </c>
      <c r="I21" s="43">
        <v>2.6</v>
      </c>
      <c r="J21" s="43">
        <v>-1.3</v>
      </c>
      <c r="K21" s="45">
        <v>2</v>
      </c>
      <c r="L21" s="43">
        <v>6.1</v>
      </c>
      <c r="M21" s="43">
        <v>0</v>
      </c>
      <c r="N21" s="43">
        <v>2.4</v>
      </c>
      <c r="O21" s="43">
        <v>2.8</v>
      </c>
      <c r="P21" s="43">
        <v>2.6</v>
      </c>
      <c r="Q21" s="45">
        <v>2.2999999999999998</v>
      </c>
    </row>
    <row r="22" spans="2:17" x14ac:dyDescent="0.2">
      <c r="B22" s="46"/>
      <c r="C22" s="43"/>
      <c r="D22" s="43"/>
      <c r="E22" s="43"/>
      <c r="F22" s="43"/>
      <c r="G22" s="43"/>
      <c r="H22" s="43"/>
      <c r="I22" s="43"/>
      <c r="J22" s="43"/>
      <c r="K22" s="45"/>
      <c r="L22" s="43"/>
      <c r="M22" s="43"/>
      <c r="N22" s="43"/>
      <c r="O22" s="43"/>
      <c r="P22" s="43"/>
      <c r="Q22" s="45"/>
    </row>
    <row r="23" spans="2:17" x14ac:dyDescent="0.2">
      <c r="B23" s="47" t="s">
        <v>347</v>
      </c>
      <c r="C23" s="44">
        <v>3.6</v>
      </c>
      <c r="D23" s="44">
        <v>4.5</v>
      </c>
      <c r="E23" s="44">
        <v>3.5</v>
      </c>
      <c r="F23" s="44">
        <v>-0.6</v>
      </c>
      <c r="G23" s="44">
        <v>6.7</v>
      </c>
      <c r="H23" s="44">
        <v>0.6</v>
      </c>
      <c r="I23" s="44">
        <v>4.5999999999999996</v>
      </c>
      <c r="J23" s="44">
        <v>0.7</v>
      </c>
      <c r="K23" s="52">
        <v>-0.8</v>
      </c>
      <c r="L23" s="44">
        <v>2.1</v>
      </c>
      <c r="M23" s="44">
        <v>2.6</v>
      </c>
      <c r="N23" s="44">
        <v>3</v>
      </c>
      <c r="O23" s="44">
        <v>2.7</v>
      </c>
      <c r="P23" s="44">
        <v>2.6</v>
      </c>
      <c r="Q23" s="52">
        <v>2.4</v>
      </c>
    </row>
    <row r="24" spans="2:17" x14ac:dyDescent="0.2">
      <c r="B24" s="53" t="s">
        <v>238</v>
      </c>
      <c r="C24" s="50">
        <v>3.5</v>
      </c>
      <c r="D24" s="50">
        <v>3.4</v>
      </c>
      <c r="E24" s="50">
        <v>3.1</v>
      </c>
      <c r="F24" s="50">
        <v>-0.8</v>
      </c>
      <c r="G24" s="50">
        <v>6.3</v>
      </c>
      <c r="H24" s="50">
        <v>0.5</v>
      </c>
      <c r="I24" s="50">
        <v>4</v>
      </c>
      <c r="J24" s="50">
        <v>1.1000000000000001</v>
      </c>
      <c r="K24" s="51">
        <v>-1.1000000000000001</v>
      </c>
      <c r="L24" s="50">
        <v>1.6</v>
      </c>
      <c r="M24" s="50">
        <v>2.2999999999999998</v>
      </c>
      <c r="N24" s="50">
        <v>2.9</v>
      </c>
      <c r="O24" s="50">
        <v>2.7</v>
      </c>
      <c r="P24" s="50">
        <v>2.6</v>
      </c>
      <c r="Q24" s="51">
        <v>2.5</v>
      </c>
    </row>
    <row r="25" spans="2:17" x14ac:dyDescent="0.2">
      <c r="B25" s="42" t="s">
        <v>348</v>
      </c>
      <c r="C25" s="43">
        <v>3.2</v>
      </c>
      <c r="D25" s="43">
        <v>3.5</v>
      </c>
      <c r="E25" s="43">
        <v>2.5</v>
      </c>
      <c r="F25" s="43">
        <v>-9.6999999999999993</v>
      </c>
      <c r="G25" s="43">
        <v>17.8</v>
      </c>
      <c r="H25" s="43">
        <v>0.5</v>
      </c>
      <c r="I25" s="43">
        <v>3</v>
      </c>
      <c r="J25" s="43">
        <v>0.1</v>
      </c>
      <c r="K25" s="45">
        <v>-0.9</v>
      </c>
      <c r="L25" s="43">
        <v>2.2000000000000002</v>
      </c>
      <c r="M25" s="43">
        <v>2.9</v>
      </c>
      <c r="N25" s="43">
        <v>2.7</v>
      </c>
      <c r="O25" s="43">
        <v>2.7</v>
      </c>
      <c r="P25" s="43">
        <v>2.5</v>
      </c>
      <c r="Q25" s="45">
        <v>2.5</v>
      </c>
    </row>
    <row r="26" spans="2:17" x14ac:dyDescent="0.2">
      <c r="B26" s="46"/>
      <c r="C26" s="43"/>
      <c r="D26" s="43"/>
      <c r="E26" s="43"/>
      <c r="F26" s="43"/>
      <c r="G26" s="43"/>
      <c r="H26" s="43"/>
      <c r="I26" s="43"/>
      <c r="J26" s="43"/>
      <c r="K26" s="45"/>
      <c r="L26" s="43"/>
      <c r="M26" s="43"/>
      <c r="N26" s="43"/>
      <c r="O26" s="43"/>
      <c r="P26" s="43"/>
      <c r="Q26" s="45"/>
    </row>
    <row r="27" spans="2:17" x14ac:dyDescent="0.2">
      <c r="B27" s="42" t="s">
        <v>239</v>
      </c>
      <c r="C27" s="43">
        <v>1.3</v>
      </c>
      <c r="D27" s="43">
        <v>1.4</v>
      </c>
      <c r="E27" s="43">
        <v>1.5</v>
      </c>
      <c r="F27" s="43">
        <v>-2.5</v>
      </c>
      <c r="G27" s="43">
        <v>5.0999999999999996</v>
      </c>
      <c r="H27" s="43">
        <v>0.4</v>
      </c>
      <c r="I27" s="43">
        <v>3.1</v>
      </c>
      <c r="J27" s="43">
        <v>-1.4</v>
      </c>
      <c r="K27" s="45">
        <v>-2.1</v>
      </c>
      <c r="L27" s="43">
        <v>1</v>
      </c>
      <c r="M27" s="43">
        <v>1.4</v>
      </c>
      <c r="N27" s="43">
        <v>1.8</v>
      </c>
      <c r="O27" s="43">
        <v>1.5</v>
      </c>
      <c r="P27" s="43">
        <v>1.4</v>
      </c>
      <c r="Q27" s="45">
        <v>1.3</v>
      </c>
    </row>
    <row r="28" spans="2:17" x14ac:dyDescent="0.2">
      <c r="B28" s="42" t="s">
        <v>349</v>
      </c>
      <c r="C28" s="43">
        <v>6.5</v>
      </c>
      <c r="D28" s="43">
        <v>7.2</v>
      </c>
      <c r="E28" s="43">
        <v>5</v>
      </c>
      <c r="F28" s="43">
        <v>2.5</v>
      </c>
      <c r="G28" s="43">
        <v>8.1</v>
      </c>
      <c r="H28" s="43">
        <v>6.3</v>
      </c>
      <c r="I28" s="43">
        <v>10</v>
      </c>
      <c r="J28" s="43">
        <v>4.7</v>
      </c>
      <c r="K28" s="45">
        <v>3.4</v>
      </c>
      <c r="L28" s="43">
        <v>4.8</v>
      </c>
      <c r="M28" s="43">
        <v>5.3</v>
      </c>
      <c r="N28" s="43">
        <v>5.7</v>
      </c>
      <c r="O28" s="43">
        <v>4.9000000000000004</v>
      </c>
      <c r="P28" s="43">
        <v>4.7</v>
      </c>
      <c r="Q28" s="45">
        <v>4.5</v>
      </c>
    </row>
    <row r="29" spans="2:17" x14ac:dyDescent="0.2">
      <c r="B29" s="42" t="s">
        <v>241</v>
      </c>
      <c r="C29" s="43">
        <v>2.8</v>
      </c>
      <c r="D29" s="43">
        <v>2.6</v>
      </c>
      <c r="E29" s="43">
        <v>1.5</v>
      </c>
      <c r="F29" s="43">
        <v>3.1</v>
      </c>
      <c r="G29" s="43">
        <v>1.3</v>
      </c>
      <c r="H29" s="43">
        <v>5.6</v>
      </c>
      <c r="I29" s="43">
        <v>5.2</v>
      </c>
      <c r="J29" s="43">
        <v>4</v>
      </c>
      <c r="K29" s="45">
        <v>4.2</v>
      </c>
      <c r="L29" s="43">
        <v>2.6</v>
      </c>
      <c r="M29" s="43">
        <v>2.7</v>
      </c>
      <c r="N29" s="43">
        <v>2.7</v>
      </c>
      <c r="O29" s="43">
        <v>2.2000000000000002</v>
      </c>
      <c r="P29" s="43">
        <v>2</v>
      </c>
      <c r="Q29" s="45">
        <v>2</v>
      </c>
    </row>
    <row r="30" spans="2:17" x14ac:dyDescent="0.2">
      <c r="B30" s="42" t="s">
        <v>350</v>
      </c>
      <c r="C30" s="43">
        <v>0.3</v>
      </c>
      <c r="D30" s="43">
        <v>0.8</v>
      </c>
      <c r="E30" s="43">
        <v>1.2</v>
      </c>
      <c r="F30" s="43">
        <v>0.7</v>
      </c>
      <c r="G30" s="43">
        <v>1.9</v>
      </c>
      <c r="H30" s="43">
        <v>2.4</v>
      </c>
      <c r="I30" s="43">
        <v>2</v>
      </c>
      <c r="J30" s="43">
        <v>1.1000000000000001</v>
      </c>
      <c r="K30" s="45">
        <v>-1.8</v>
      </c>
      <c r="L30" s="43">
        <v>-1.9</v>
      </c>
      <c r="M30" s="43">
        <v>-1.5</v>
      </c>
      <c r="N30" s="43">
        <v>-0.6</v>
      </c>
      <c r="O30" s="43">
        <v>-0.2</v>
      </c>
      <c r="P30" s="43">
        <v>0.1</v>
      </c>
      <c r="Q30" s="45">
        <v>0</v>
      </c>
    </row>
    <row r="31" spans="2:17" x14ac:dyDescent="0.2">
      <c r="B31" s="42" t="s">
        <v>351</v>
      </c>
      <c r="C31" s="43"/>
      <c r="D31" s="43"/>
      <c r="E31" s="43"/>
      <c r="F31" s="43"/>
      <c r="G31" s="43"/>
      <c r="H31" s="43"/>
      <c r="I31" s="43"/>
      <c r="J31" s="43"/>
      <c r="K31" s="45"/>
      <c r="L31" s="43"/>
      <c r="M31" s="43"/>
      <c r="N31" s="43"/>
      <c r="O31" s="43"/>
      <c r="P31" s="43"/>
      <c r="Q31" s="45"/>
    </row>
    <row r="32" spans="2:17" x14ac:dyDescent="0.2">
      <c r="B32" s="42" t="s">
        <v>461</v>
      </c>
      <c r="C32" s="43">
        <v>5.3</v>
      </c>
      <c r="D32" s="43">
        <v>3.6</v>
      </c>
      <c r="E32" s="43">
        <v>1.8</v>
      </c>
      <c r="F32" s="43">
        <v>1.4</v>
      </c>
      <c r="G32" s="43">
        <v>0.4</v>
      </c>
      <c r="H32" s="43">
        <v>2.5</v>
      </c>
      <c r="I32" s="43">
        <v>2.4</v>
      </c>
      <c r="J32" s="43">
        <v>1.6</v>
      </c>
      <c r="K32" s="45">
        <v>-1</v>
      </c>
      <c r="L32" s="43">
        <v>0.3</v>
      </c>
      <c r="M32" s="43">
        <v>1.6</v>
      </c>
      <c r="N32" s="43">
        <v>2.2999999999999998</v>
      </c>
      <c r="O32" s="43">
        <v>1.9</v>
      </c>
      <c r="P32" s="43">
        <v>1.6</v>
      </c>
      <c r="Q32" s="45">
        <v>1.4</v>
      </c>
    </row>
    <row r="33" spans="2:17" x14ac:dyDescent="0.2">
      <c r="B33" s="42" t="s">
        <v>462</v>
      </c>
      <c r="C33" s="43">
        <v>4.9000000000000004</v>
      </c>
      <c r="D33" s="43">
        <v>4.5999999999999996</v>
      </c>
      <c r="E33" s="43">
        <v>4.0999999999999996</v>
      </c>
      <c r="F33" s="43">
        <v>4.0999999999999996</v>
      </c>
      <c r="G33" s="43">
        <v>4</v>
      </c>
      <c r="H33" s="43">
        <v>3.3</v>
      </c>
      <c r="I33" s="43">
        <v>3.7</v>
      </c>
      <c r="J33" s="43">
        <v>4.7</v>
      </c>
      <c r="K33" s="45">
        <v>5.2</v>
      </c>
      <c r="L33" s="43">
        <v>5.6</v>
      </c>
      <c r="M33" s="43">
        <v>5.2</v>
      </c>
      <c r="N33" s="43">
        <v>4.7</v>
      </c>
      <c r="O33" s="43">
        <v>4.4000000000000004</v>
      </c>
      <c r="P33" s="43">
        <v>4.3</v>
      </c>
      <c r="Q33" s="45">
        <v>4.3</v>
      </c>
    </row>
    <row r="34" spans="2:17" x14ac:dyDescent="0.2">
      <c r="B34" s="42" t="s">
        <v>352</v>
      </c>
      <c r="C34" s="43"/>
      <c r="D34" s="43"/>
      <c r="E34" s="43"/>
      <c r="F34" s="43"/>
      <c r="G34" s="43"/>
      <c r="H34" s="43"/>
      <c r="I34" s="43"/>
      <c r="J34" s="43"/>
      <c r="K34" s="45"/>
      <c r="L34" s="43"/>
      <c r="M34" s="43"/>
      <c r="N34" s="43"/>
      <c r="O34" s="43"/>
      <c r="P34" s="43"/>
      <c r="Q34" s="45"/>
    </row>
    <row r="35" spans="2:17" x14ac:dyDescent="0.2">
      <c r="B35" s="42" t="s">
        <v>463</v>
      </c>
      <c r="C35" s="43">
        <v>2.5</v>
      </c>
      <c r="D35" s="43">
        <v>2.8</v>
      </c>
      <c r="E35" s="43">
        <v>4</v>
      </c>
      <c r="F35" s="43">
        <v>2.9</v>
      </c>
      <c r="G35" s="43">
        <v>4</v>
      </c>
      <c r="H35" s="43">
        <v>6.3</v>
      </c>
      <c r="I35" s="43">
        <v>6.9</v>
      </c>
      <c r="J35" s="43">
        <v>5</v>
      </c>
      <c r="K35" s="45">
        <v>4.5</v>
      </c>
      <c r="L35" s="43">
        <v>2.8</v>
      </c>
      <c r="M35" s="43">
        <v>3.1</v>
      </c>
      <c r="N35" s="43">
        <v>3.2</v>
      </c>
      <c r="O35" s="43">
        <v>3.3</v>
      </c>
      <c r="P35" s="43">
        <v>3.5</v>
      </c>
      <c r="Q35" s="45">
        <v>3.5</v>
      </c>
    </row>
    <row r="36" spans="2:17" x14ac:dyDescent="0.2">
      <c r="B36" s="42" t="s">
        <v>464</v>
      </c>
      <c r="C36" s="43">
        <v>1.7</v>
      </c>
      <c r="D36" s="43">
        <v>1.5</v>
      </c>
      <c r="E36" s="43">
        <v>1.7</v>
      </c>
      <c r="F36" s="43">
        <v>1.5</v>
      </c>
      <c r="G36" s="43">
        <v>3.3</v>
      </c>
      <c r="H36" s="43">
        <v>7.3</v>
      </c>
      <c r="I36" s="43">
        <v>6</v>
      </c>
      <c r="J36" s="43">
        <v>3.3</v>
      </c>
      <c r="K36" s="45">
        <v>2.7</v>
      </c>
      <c r="L36" s="43">
        <v>4.0999999999999996</v>
      </c>
      <c r="M36" s="43">
        <v>1.9</v>
      </c>
      <c r="N36" s="43">
        <v>2</v>
      </c>
      <c r="O36" s="43">
        <v>2.1</v>
      </c>
      <c r="P36" s="43">
        <v>2.1</v>
      </c>
      <c r="Q36" s="45">
        <v>2</v>
      </c>
    </row>
    <row r="37" spans="2:17" x14ac:dyDescent="0.2">
      <c r="B37" s="42" t="s">
        <v>353</v>
      </c>
      <c r="C37" s="43">
        <v>4.3</v>
      </c>
      <c r="D37" s="43">
        <v>4.7</v>
      </c>
      <c r="E37" s="43">
        <v>-2.8</v>
      </c>
      <c r="F37" s="43">
        <v>4.7</v>
      </c>
      <c r="G37" s="43">
        <v>0.4</v>
      </c>
      <c r="H37" s="43">
        <v>2.8</v>
      </c>
      <c r="I37" s="43">
        <v>-7</v>
      </c>
      <c r="J37" s="43">
        <v>-2.6</v>
      </c>
      <c r="K37" s="45">
        <v>8</v>
      </c>
      <c r="L37" s="43">
        <v>2.1</v>
      </c>
      <c r="M37" s="43">
        <v>0.1</v>
      </c>
      <c r="N37" s="43">
        <v>4.0999999999999996</v>
      </c>
      <c r="O37" s="43">
        <v>0.9</v>
      </c>
      <c r="P37" s="43">
        <v>0.1</v>
      </c>
      <c r="Q37" s="45">
        <v>0</v>
      </c>
    </row>
    <row r="38" spans="2:17" x14ac:dyDescent="0.2">
      <c r="B38" s="42" t="s">
        <v>354</v>
      </c>
      <c r="C38" s="43">
        <v>6.5</v>
      </c>
      <c r="D38" s="43">
        <v>3.6</v>
      </c>
      <c r="E38" s="43">
        <v>1.5</v>
      </c>
      <c r="F38" s="43">
        <v>7.1</v>
      </c>
      <c r="G38" s="43">
        <v>29.6</v>
      </c>
      <c r="H38" s="43">
        <v>5.3</v>
      </c>
      <c r="I38" s="43">
        <v>-9</v>
      </c>
      <c r="J38" s="43">
        <v>1.5</v>
      </c>
      <c r="K38" s="45">
        <v>-0.7</v>
      </c>
      <c r="L38" s="43">
        <v>-0.4</v>
      </c>
      <c r="M38" s="43">
        <v>0.6</v>
      </c>
      <c r="N38" s="43">
        <v>2.4</v>
      </c>
      <c r="O38" s="43">
        <v>3.7</v>
      </c>
      <c r="P38" s="43">
        <v>4.0999999999999996</v>
      </c>
      <c r="Q38" s="45">
        <v>4.8</v>
      </c>
    </row>
    <row r="39" spans="2:17" x14ac:dyDescent="0.2">
      <c r="B39" s="42" t="s">
        <v>352</v>
      </c>
      <c r="C39" s="43"/>
      <c r="D39" s="43"/>
      <c r="E39" s="43"/>
      <c r="F39" s="43"/>
      <c r="G39" s="43"/>
      <c r="H39" s="43"/>
      <c r="I39" s="43"/>
      <c r="J39" s="43"/>
      <c r="K39" s="45"/>
      <c r="L39" s="43"/>
      <c r="M39" s="43"/>
      <c r="N39" s="43"/>
      <c r="O39" s="43"/>
      <c r="P39" s="43"/>
      <c r="Q39" s="45"/>
    </row>
    <row r="40" spans="2:17" x14ac:dyDescent="0.2">
      <c r="B40" s="42" t="s">
        <v>355</v>
      </c>
      <c r="C40" s="43">
        <v>-7.3789999999999996</v>
      </c>
      <c r="D40" s="43">
        <v>-11.071999999999999</v>
      </c>
      <c r="E40" s="43">
        <v>-11.286</v>
      </c>
      <c r="F40" s="43">
        <v>-5.1260000000000003</v>
      </c>
      <c r="G40" s="43">
        <v>-11.116</v>
      </c>
      <c r="H40" s="43">
        <v>-29.158000000000001</v>
      </c>
      <c r="I40" s="43">
        <v>-29.812999999999999</v>
      </c>
      <c r="J40" s="43">
        <v>-23.231000000000002</v>
      </c>
      <c r="K40" s="45">
        <v>-16.55</v>
      </c>
      <c r="L40" s="43">
        <v>-18.029</v>
      </c>
      <c r="M40" s="43">
        <v>-16.643000000000001</v>
      </c>
      <c r="N40" s="43">
        <v>-13.945</v>
      </c>
      <c r="O40" s="43">
        <v>-13.757999999999999</v>
      </c>
      <c r="P40" s="43">
        <v>-14.055</v>
      </c>
      <c r="Q40" s="45">
        <v>-14.151999999999999</v>
      </c>
    </row>
    <row r="41" spans="2:17" x14ac:dyDescent="0.2">
      <c r="B41" s="42" t="s">
        <v>356</v>
      </c>
      <c r="C41" s="43">
        <v>-2.7</v>
      </c>
      <c r="D41" s="43">
        <v>-3.8</v>
      </c>
      <c r="E41" s="43">
        <v>-3.6</v>
      </c>
      <c r="F41" s="43">
        <v>-1.6</v>
      </c>
      <c r="G41" s="43">
        <v>-3.2</v>
      </c>
      <c r="H41" s="43">
        <v>-8</v>
      </c>
      <c r="I41" s="43">
        <v>-7.4</v>
      </c>
      <c r="J41" s="43">
        <v>-5.5</v>
      </c>
      <c r="K41" s="45">
        <v>-3.8</v>
      </c>
      <c r="L41" s="43">
        <v>-4</v>
      </c>
      <c r="M41" s="43">
        <v>-3.5</v>
      </c>
      <c r="N41" s="43">
        <v>-2.7</v>
      </c>
      <c r="O41" s="43">
        <v>-2.6</v>
      </c>
      <c r="P41" s="43">
        <v>-2.5</v>
      </c>
      <c r="Q41" s="45">
        <v>-2.4</v>
      </c>
    </row>
    <row r="42" spans="2:17" x14ac:dyDescent="0.2">
      <c r="B42" s="42" t="s">
        <v>352</v>
      </c>
      <c r="C42" s="43"/>
      <c r="D42" s="43"/>
      <c r="E42" s="43"/>
      <c r="F42" s="43"/>
      <c r="G42" s="43"/>
      <c r="H42" s="43"/>
      <c r="I42" s="43"/>
      <c r="J42" s="43"/>
      <c r="K42" s="45"/>
      <c r="L42" s="43"/>
      <c r="M42" s="43"/>
      <c r="N42" s="43"/>
      <c r="O42" s="43"/>
      <c r="P42" s="43"/>
      <c r="Q42" s="45"/>
    </row>
    <row r="43" spans="2:17" x14ac:dyDescent="0.2">
      <c r="B43" s="42" t="s">
        <v>465</v>
      </c>
      <c r="C43" s="43">
        <v>76.5</v>
      </c>
      <c r="D43" s="43">
        <v>73.8</v>
      </c>
      <c r="E43" s="43">
        <v>72.7</v>
      </c>
      <c r="F43" s="43">
        <v>69.7</v>
      </c>
      <c r="G43" s="43">
        <v>74.7</v>
      </c>
      <c r="H43" s="43">
        <v>72.2</v>
      </c>
      <c r="I43" s="43">
        <v>70.900000000000006</v>
      </c>
      <c r="J43" s="43">
        <v>71.400000000000006</v>
      </c>
      <c r="K43" s="45">
        <v>69.099999999999994</v>
      </c>
      <c r="L43" s="43">
        <v>66.5</v>
      </c>
      <c r="M43" s="43">
        <v>67.7</v>
      </c>
      <c r="N43" s="43">
        <v>68.7</v>
      </c>
      <c r="O43" s="43">
        <v>69.3</v>
      </c>
      <c r="P43" s="43">
        <v>69.8</v>
      </c>
      <c r="Q43" s="45">
        <v>70.099999999999994</v>
      </c>
    </row>
    <row r="44" spans="2:17" x14ac:dyDescent="0.2">
      <c r="B44" s="42" t="s">
        <v>466</v>
      </c>
      <c r="C44" s="43">
        <v>2</v>
      </c>
      <c r="D44" s="43">
        <v>2</v>
      </c>
      <c r="E44" s="43">
        <v>1.7</v>
      </c>
      <c r="F44" s="43">
        <v>0.3</v>
      </c>
      <c r="G44" s="43">
        <v>0.3</v>
      </c>
      <c r="H44" s="43">
        <v>2.2000000000000002</v>
      </c>
      <c r="I44" s="43">
        <v>5.6</v>
      </c>
      <c r="J44" s="43">
        <v>5.6</v>
      </c>
      <c r="K44" s="45">
        <v>3.4</v>
      </c>
      <c r="L44" s="43">
        <v>2.6</v>
      </c>
      <c r="M44" s="43">
        <v>3.5</v>
      </c>
      <c r="N44" s="43">
        <v>3.7</v>
      </c>
      <c r="O44" s="43">
        <v>3.8</v>
      </c>
      <c r="P44" s="43">
        <v>3.8</v>
      </c>
      <c r="Q44" s="45">
        <v>3.6</v>
      </c>
    </row>
    <row r="45" spans="2:17" x14ac:dyDescent="0.2">
      <c r="B45" s="39" t="s">
        <v>467</v>
      </c>
      <c r="C45" s="48">
        <v>2.9</v>
      </c>
      <c r="D45" s="48">
        <v>2.8</v>
      </c>
      <c r="E45" s="48">
        <v>1.8</v>
      </c>
      <c r="F45" s="48">
        <v>0.8</v>
      </c>
      <c r="G45" s="48">
        <v>1.7</v>
      </c>
      <c r="H45" s="48">
        <v>3.7</v>
      </c>
      <c r="I45" s="48">
        <v>4.3</v>
      </c>
      <c r="J45" s="48">
        <v>4.7</v>
      </c>
      <c r="K45" s="49">
        <v>4.5999999999999996</v>
      </c>
      <c r="L45" s="48">
        <v>4.5999999999999996</v>
      </c>
      <c r="M45" s="48">
        <v>4.7</v>
      </c>
      <c r="N45" s="48">
        <v>4.7</v>
      </c>
      <c r="O45" s="48">
        <v>4.7</v>
      </c>
      <c r="P45" s="48">
        <v>4.7</v>
      </c>
      <c r="Q45" s="49">
        <v>4.7</v>
      </c>
    </row>
    <row r="46" spans="2:17" ht="7.5" customHeight="1" x14ac:dyDescent="0.2"/>
    <row r="47" spans="2:17" x14ac:dyDescent="0.2">
      <c r="B47" s="498" t="s">
        <v>460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uiaEmailCC xmlns="05f9c57e-a57a-450a-a919-b9ee29ecbe2c" xsi:nil="true"/>
    <HuiaDocType xmlns="05f9c57e-a57a-450a-a919-b9ee29ecbe2c" xsi:nil="true"/>
    <HuiaOfficeRef xmlns="05f9c57e-a57a-450a-a919-b9ee29ecbe2c" xsi:nil="true"/>
    <HuiaEmailReceived xmlns="05f9c57e-a57a-450a-a919-b9ee29ecbe2c" xsi:nil="true"/>
    <HuiaEmailSent xmlns="05f9c57e-a57a-450a-a919-b9ee29ecbe2c" xsi:nil="true"/>
    <HuiaiManageAuthor xmlns="05f9c57e-a57a-450a-a919-b9ee29ecbe2c" xsi:nil="true"/>
    <HuiaEmailHasAttachments xmlns="05f9c57e-a57a-450a-a919-b9ee29ecbe2c">false</HuiaEmailHasAttachments>
    <HuiaiManageNumber xmlns="05f9c57e-a57a-450a-a919-b9ee29ecbe2c" xsi:nil="true"/>
    <HuiaDocComments xmlns="05f9c57e-a57a-450a-a919-b9ee29ecbe2c" xsi:nil="true"/>
    <HuiaPurpose xmlns="05f9c57e-a57a-450a-a919-b9ee29ecbe2c" xsi:nil="true"/>
    <HuiaEmailOriginalFolder xmlns="05f9c57e-a57a-450a-a919-b9ee29ecbe2c" xsi:nil="true"/>
    <HuiaEmailCategories xmlns="05f9c57e-a57a-450a-a919-b9ee29ecbe2c" xsi:nil="true"/>
    <HuiaEmailTo xmlns="05f9c57e-a57a-450a-a919-b9ee29ecbe2c" xsi:nil="true"/>
    <HuiaEmailBCC xmlns="05f9c57e-a57a-450a-a919-b9ee29ecbe2c" xsi:nil="true"/>
    <HuiaFunction xmlns="05f9c57e-a57a-450a-a919-b9ee29ecbe2c" xsi:nil="true"/>
    <HuiaIsMaori xmlns="05f9c57e-a57a-450a-a919-b9ee29ecbe2c">false</HuiaIsMaori>
    <HuiaReportNo xmlns="05f9c57e-a57a-450a-a919-b9ee29ecbe2c" xsi:nil="true"/>
    <HuiaClassification xmlns="05f9c57e-a57a-450a-a919-b9ee29ecbe2c">BUDGET-SENSITIVE</HuiaClassification>
    <HuiaEmailFrom xmlns="05f9c57e-a57a-450a-a919-b9ee29ecbe2c" xsi:nil="true"/>
    <HuiaRelatedDoc xmlns="05f9c57e-a57a-450a-a919-b9ee29ecbe2c" xsi:nil="true"/>
    <HuiaEmailConversationID xmlns="05f9c57e-a57a-450a-a919-b9ee29ecbe2c" xsi:nil="true"/>
    <_dlc_DocId xmlns="67a0b5ab-d673-4170-857f-14d81cbccd5e">TSYPREFU26-443097862-10</_dlc_DocId>
    <_dlc_DocIdUrl xmlns="67a0b5ab-d673-4170-857f-14d81cbccd5e">
      <Url>https://cass.sharepoint.com/sites/tsy-huia-prefu-2026/_layouts/15/DocIdRedir.aspx?ID=TSYPREFU26-443097862-10</Url>
      <Description>TSYPREFU26-443097862-10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TSY Document" ma:contentTypeID="0x010100D249B1D8DF98B5449437921817869F0200D414E3A9553CAD49875596E92D2AD85C" ma:contentTypeVersion="5" ma:contentTypeDescription="Default type for all Treasury documents" ma:contentTypeScope="" ma:versionID="a3ce021621f9907d34d7e8fffe32bcdf">
  <xsd:schema xmlns:xsd="http://www.w3.org/2001/XMLSchema" xmlns:xs="http://www.w3.org/2001/XMLSchema" xmlns:p="http://schemas.microsoft.com/office/2006/metadata/properties" xmlns:ns2="05f9c57e-a57a-450a-a919-b9ee29ecbe2c" xmlns:ns3="67a0b5ab-d673-4170-857f-14d81cbccd5e" targetNamespace="http://schemas.microsoft.com/office/2006/metadata/properties" ma:root="true" ma:fieldsID="1ce3eaf67e735d15f917825744be3c5b" ns2:_="" ns3:_="">
    <xsd:import namespace="05f9c57e-a57a-450a-a919-b9ee29ecbe2c"/>
    <xsd:import namespace="67a0b5ab-d673-4170-857f-14d81cbccd5e"/>
    <xsd:element name="properties">
      <xsd:complexType>
        <xsd:sequence>
          <xsd:element name="documentManagement">
            <xsd:complexType>
              <xsd:all>
                <xsd:element ref="ns2:HuiaClassification" minOccurs="0"/>
                <xsd:element ref="ns2:HuiaDocComments" minOccurs="0"/>
                <xsd:element ref="ns2:HuiaPurpose" minOccurs="0"/>
                <xsd:element ref="ns2:HuiaiManageAuthor" minOccurs="0"/>
                <xsd:element ref="ns2:HuiaiManageNumber" minOccurs="0"/>
                <xsd:element ref="ns2:HuiaIsMaori" minOccurs="0"/>
                <xsd:element ref="ns2:HuiaOfficeRef" minOccurs="0"/>
                <xsd:element ref="ns2:HuiaRelatedDoc" minOccurs="0"/>
                <xsd:element ref="ns2:HuiaReportNo" minOccurs="0"/>
                <xsd:element ref="ns2:HuiaEmailTo" minOccurs="0"/>
                <xsd:element ref="ns2:HuiaEmailBCC" minOccurs="0"/>
                <xsd:element ref="ns2:HuiaEmailCategories" minOccurs="0"/>
                <xsd:element ref="ns2:HuiaEmailCC" minOccurs="0"/>
                <xsd:element ref="ns2:HuiaEmailConversationID" minOccurs="0"/>
                <xsd:element ref="ns2:HuiaEmailFrom" minOccurs="0"/>
                <xsd:element ref="ns2:HuiaEmailHasAttachments" minOccurs="0"/>
                <xsd:element ref="ns2:HuiaEmailOriginalFolder" minOccurs="0"/>
                <xsd:element ref="ns2:HuiaEmailReceived" minOccurs="0"/>
                <xsd:element ref="ns2:HuiaEmailSent" minOccurs="0"/>
                <xsd:element ref="ns2:HuiaFunction" minOccurs="0"/>
                <xsd:element ref="ns2:HuiaDocTyp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f9c57e-a57a-450a-a919-b9ee29ecbe2c" elementFormDefault="qualified">
    <xsd:import namespace="http://schemas.microsoft.com/office/2006/documentManagement/types"/>
    <xsd:import namespace="http://schemas.microsoft.com/office/infopath/2007/PartnerControls"/>
    <xsd:element name="HuiaClassification" ma:index="8" nillable="true" ma:displayName="Classification" ma:format="Dropdown" ma:internalName="HuiaClassification">
      <xsd:simpleType>
        <xsd:restriction base="dms:Choice">
          <xsd:enumeration value="UNCLASSIFIED"/>
          <xsd:enumeration value="IN-CONFIDENCE"/>
          <xsd:enumeration value="APPOINTMENT-IN-CONFIDENCE"/>
          <xsd:enumeration value="COMMERCIAL-IN-CONFIDENCE"/>
          <xsd:enumeration value="NEGOTIATIONS-IN-CONFIDENCE"/>
          <xsd:enumeration value="NZEO-IN-CONFIDENCE"/>
          <xsd:enumeration value="STAFF-IN-CONFIDENCE"/>
          <xsd:enumeration value="SENSITIVE"/>
          <xsd:enumeration value="BUDGET-SENSITIVE"/>
          <xsd:enumeration value="COMMERCIAL-SENSITIVE"/>
          <xsd:enumeration value="NZEO-SENSITIVE"/>
          <xsd:enumeration value="RESTRICTED"/>
          <xsd:enumeration value="NZEO-RESTRICTED"/>
        </xsd:restriction>
      </xsd:simpleType>
    </xsd:element>
    <xsd:element name="HuiaDocComments" ma:index="9" nillable="true" ma:displayName="Comments" ma:internalName="HuiaDocComments">
      <xsd:simpleType>
        <xsd:restriction base="dms:Note">
          <xsd:maxLength value="255"/>
        </xsd:restriction>
      </xsd:simpleType>
    </xsd:element>
    <xsd:element name="HuiaPurpose" ma:index="10" nillable="true" ma:displayName="Document Purpose" ma:internalName="HuiaPurpose">
      <xsd:simpleType>
        <xsd:restriction base="dms:Choice">
          <xsd:enumeration value="General"/>
          <xsd:enumeration value="Advice"/>
          <xsd:enumeration value="AideMemoire"/>
          <xsd:enumeration value="Audit"/>
          <xsd:enumeration value="Briefing"/>
          <xsd:enumeration value="Briefing Note"/>
          <xsd:enumeration value="BusinessCase"/>
          <xsd:enumeration value="Contract"/>
          <xsd:enumeration value="Correspondence"/>
          <xsd:enumeration value="Employment"/>
          <xsd:enumeration value="Event/Function"/>
          <xsd:enumeration value="Inquiry"/>
          <xsd:enumeration value="Meetings"/>
          <xsd:enumeration value="OIA/PQ/Min"/>
          <xsd:enumeration value="Performance"/>
          <xsd:enumeration value="Policy"/>
          <xsd:enumeration value="Procedure"/>
          <xsd:enumeration value="Procurement"/>
          <xsd:enumeration value="Publication"/>
          <xsd:enumeration value="Report"/>
        </xsd:restriction>
      </xsd:simpleType>
    </xsd:element>
    <xsd:element name="HuiaiManageAuthor" ma:index="11" nillable="true" ma:displayName="iManage Author" ma:internalName="HuiaiManageAuthor">
      <xsd:simpleType>
        <xsd:restriction base="dms:Text"/>
      </xsd:simpleType>
    </xsd:element>
    <xsd:element name="HuiaiManageNumber" ma:index="12" nillable="true" ma:displayName="iManage Number" ma:internalName="HuiaiManageNumber">
      <xsd:simpleType>
        <xsd:restriction base="dms:Text"/>
      </xsd:simpleType>
    </xsd:element>
    <xsd:element name="HuiaIsMaori" ma:index="13" nillable="true" ma:displayName="Is Important to Maori" ma:default="0" ma:internalName="HuiaIsMaori">
      <xsd:simpleType>
        <xsd:restriction base="dms:Boolean"/>
      </xsd:simpleType>
    </xsd:element>
    <xsd:element name="HuiaOfficeRef" ma:index="14" nillable="true" ma:displayName="Office Reference" ma:internalName="HuiaOfficeRef">
      <xsd:simpleType>
        <xsd:restriction base="dms:Text">
          <xsd:maxLength value="255"/>
        </xsd:restriction>
      </xsd:simpleType>
    </xsd:element>
    <xsd:element name="HuiaRelatedDoc" ma:index="15" nillable="true" ma:displayName="Related Docs" ma:internalName="HuiaRelatedDoc">
      <xsd:simpleType>
        <xsd:restriction base="dms:Text"/>
      </xsd:simpleType>
    </xsd:element>
    <xsd:element name="HuiaReportNo" ma:index="16" nillable="true" ma:displayName="Report Number" ma:internalName="HuiaReportNo">
      <xsd:simpleType>
        <xsd:restriction base="dms:Text"/>
      </xsd:simpleType>
    </xsd:element>
    <xsd:element name="HuiaEmailTo" ma:index="17" nillable="true" ma:displayName="Email To" ma:internalName="HuiaEmailTo">
      <xsd:simpleType>
        <xsd:restriction base="dms:Text"/>
      </xsd:simpleType>
    </xsd:element>
    <xsd:element name="HuiaEmailBCC" ma:index="18" nillable="true" ma:displayName="Email BCC" ma:internalName="HuiaEmailBCC">
      <xsd:simpleType>
        <xsd:restriction base="dms:Note">
          <xsd:maxLength value="255"/>
        </xsd:restriction>
      </xsd:simpleType>
    </xsd:element>
    <xsd:element name="HuiaEmailCategories" ma:index="19" nillable="true" ma:displayName="Email Categories" ma:internalName="HuiaEmailCategories">
      <xsd:simpleType>
        <xsd:restriction base="dms:Text"/>
      </xsd:simpleType>
    </xsd:element>
    <xsd:element name="HuiaEmailCC" ma:index="20" nillable="true" ma:displayName="Email CC" ma:internalName="HuiaEmailCC">
      <xsd:simpleType>
        <xsd:restriction base="dms:Note">
          <xsd:maxLength value="255"/>
        </xsd:restriction>
      </xsd:simpleType>
    </xsd:element>
    <xsd:element name="HuiaEmailConversationID" ma:index="21" nillable="true" ma:displayName="Email Conversation ID" ma:internalName="HuiaEmailConversationID">
      <xsd:simpleType>
        <xsd:restriction base="dms:Text"/>
      </xsd:simpleType>
    </xsd:element>
    <xsd:element name="HuiaEmailFrom" ma:index="22" nillable="true" ma:displayName="Email From" ma:internalName="HuiaEmailFrom">
      <xsd:simpleType>
        <xsd:restriction base="dms:Text"/>
      </xsd:simpleType>
    </xsd:element>
    <xsd:element name="HuiaEmailHasAttachments" ma:index="23" nillable="true" ma:displayName="Email Has Attachments" ma:default="0" ma:internalName="HuiaEmailHasAttachments">
      <xsd:simpleType>
        <xsd:restriction base="dms:Boolean"/>
      </xsd:simpleType>
    </xsd:element>
    <xsd:element name="HuiaEmailOriginalFolder" ma:index="24" nillable="true" ma:displayName="Email Original Folder" ma:internalName="HuiaEmailOriginalFolder">
      <xsd:simpleType>
        <xsd:restriction base="dms:Text"/>
      </xsd:simpleType>
    </xsd:element>
    <xsd:element name="HuiaEmailReceived" ma:index="25" nillable="true" ma:displayName="Email Received" ma:internalName="HuiaEmailReceived">
      <xsd:simpleType>
        <xsd:restriction base="dms:DateTime"/>
      </xsd:simpleType>
    </xsd:element>
    <xsd:element name="HuiaEmailSent" ma:index="26" nillable="true" ma:displayName="Email Sent" ma:internalName="HuiaEmailSent">
      <xsd:simpleType>
        <xsd:restriction base="dms:DateTime"/>
      </xsd:simpleType>
    </xsd:element>
    <xsd:element name="HuiaFunction" ma:index="27" nillable="true" ma:displayName="Function" ma:internalName="HuiaFunction">
      <xsd:simpleType>
        <xsd:restriction base="dms:Text"/>
      </xsd:simpleType>
    </xsd:element>
    <xsd:element name="HuiaDocType" ma:index="28" nillable="true" ma:displayName="Type" ma:internalName="HuiaDocType">
      <xsd:simpleType>
        <xsd:restriction base="dms:Choice">
          <xsd:enumeration value="Document"/>
          <xsd:enumeration value="Email"/>
        </xsd:restriction>
      </xsd:simpleType>
    </xsd:element>
  </xsd:schema>
  <xsd:schema xmlns:xsd="http://www.w3.org/2001/XMLSchema" xmlns:xs="http://www.w3.org/2001/XMLSchema" xmlns:dms="http://schemas.microsoft.com/office/2006/documentManagement/types" xmlns:pc="http://schemas.microsoft.com/office/infopath/2007/PartnerControls" targetNamespace="67a0b5ab-d673-4170-857f-14d81cbccd5e" elementFormDefault="qualified">
    <xsd:import namespace="http://schemas.microsoft.com/office/2006/documentManagement/types"/>
    <xsd:import namespace="http://schemas.microsoft.com/office/infopath/2007/PartnerControls"/>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e2f16f6-2bc6-4909-936e-c18616ac06ab" ContentTypeId="0x010100D249B1D8DF98B5449437921817869F02" PreviousValue="false" LastSyncTimeStamp="2026-05-13T01:39:42.203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65BD3DC-A002-4191-ABC0-40C7F904CC85}">
  <ds:schemaRefs>
    <ds:schemaRef ds:uri="http://schemas.microsoft.com/sharepoint/v3/contenttype/forms"/>
  </ds:schemaRefs>
</ds:datastoreItem>
</file>

<file path=customXml/itemProps2.xml><?xml version="1.0" encoding="utf-8"?>
<ds:datastoreItem xmlns:ds="http://schemas.openxmlformats.org/officeDocument/2006/customXml" ds:itemID="{4ECD6740-43E9-474A-AEBE-6881EA0EB616}">
  <ds:schemaRefs>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dcmitype/"/>
    <ds:schemaRef ds:uri="67a0b5ab-d673-4170-857f-14d81cbccd5e"/>
    <ds:schemaRef ds:uri="05f9c57e-a57a-450a-a919-b9ee29ecbe2c"/>
  </ds:schemaRefs>
</ds:datastoreItem>
</file>

<file path=customXml/itemProps3.xml><?xml version="1.0" encoding="utf-8"?>
<ds:datastoreItem xmlns:ds="http://schemas.openxmlformats.org/officeDocument/2006/customXml" ds:itemID="{77BAC635-4274-4405-A069-8FE57532E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f9c57e-a57a-450a-a919-b9ee29ecbe2c"/>
    <ds:schemaRef ds:uri="67a0b5ab-d673-4170-857f-14d81cbcc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1DC279D-6400-4BE7-ACD7-40D44661059F}">
  <ds:schemaRefs>
    <ds:schemaRef ds:uri="Microsoft.SharePoint.Taxonomy.ContentTypeSync"/>
  </ds:schemaRefs>
</ds:datastoreItem>
</file>

<file path=customXml/itemProps5.xml><?xml version="1.0" encoding="utf-8"?>
<ds:datastoreItem xmlns:ds="http://schemas.openxmlformats.org/officeDocument/2006/customXml" ds:itemID="{33523ACA-F5A8-4AE9-AFC7-31197C24F45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64</vt:i4>
      </vt:variant>
      <vt:variant>
        <vt:lpstr>Charts</vt:lpstr>
      </vt:variant>
      <vt:variant>
        <vt:i4>45</vt:i4>
      </vt:variant>
      <vt:variant>
        <vt:lpstr>Named Ranges</vt:lpstr>
      </vt:variant>
      <vt:variant>
        <vt:i4>1</vt:i4>
      </vt:variant>
    </vt:vector>
  </HeadingPairs>
  <TitlesOfParts>
    <vt:vector size="110" baseType="lpstr">
      <vt:lpstr>Index</vt:lpstr>
      <vt:lpstr>List of Charts and Tables</vt:lpstr>
      <vt:lpstr>Data Fig 1</vt:lpstr>
      <vt:lpstr>Data Fig 2</vt:lpstr>
      <vt:lpstr>Data Fig 3</vt:lpstr>
      <vt:lpstr>Table 1</vt:lpstr>
      <vt:lpstr>Table 2</vt:lpstr>
      <vt:lpstr>Data 1.1</vt:lpstr>
      <vt:lpstr>Data 1.2</vt:lpstr>
      <vt:lpstr>Data 1.3</vt:lpstr>
      <vt:lpstr>Data 1.4</vt:lpstr>
      <vt:lpstr>Data 1.5</vt:lpstr>
      <vt:lpstr>Data 1.6</vt:lpstr>
      <vt:lpstr>Data 1.7</vt:lpstr>
      <vt:lpstr>Data 1.8</vt:lpstr>
      <vt:lpstr>Data 1.9</vt:lpstr>
      <vt:lpstr>Data 1.10</vt:lpstr>
      <vt:lpstr>Data 1.11</vt:lpstr>
      <vt:lpstr>Data 1.12</vt:lpstr>
      <vt:lpstr>Data 1.13</vt:lpstr>
      <vt:lpstr>Data 1.14</vt:lpstr>
      <vt:lpstr>Data 1.15</vt:lpstr>
      <vt:lpstr>Data 1.16</vt:lpstr>
      <vt:lpstr>Table 1.1</vt:lpstr>
      <vt:lpstr>Table 1.2</vt:lpstr>
      <vt:lpstr>Data 2.1</vt:lpstr>
      <vt:lpstr>Data 2.2 </vt:lpstr>
      <vt:lpstr>Data 2.3 </vt:lpstr>
      <vt:lpstr>Data 2.4</vt:lpstr>
      <vt:lpstr>Data 2.5 </vt:lpstr>
      <vt:lpstr>Data 2.6 </vt:lpstr>
      <vt:lpstr>Data 2.7</vt:lpstr>
      <vt:lpstr>Data 2.8</vt:lpstr>
      <vt:lpstr>Data 2.9</vt:lpstr>
      <vt:lpstr>Data 2.10</vt:lpstr>
      <vt:lpstr>Data 2.11</vt:lpstr>
      <vt:lpstr>Data 2.12</vt:lpstr>
      <vt:lpstr>Data 2.13 </vt:lpstr>
      <vt:lpstr>Data 2.14 </vt:lpstr>
      <vt:lpstr>Data 2.15 </vt:lpstr>
      <vt:lpstr>Data 2.16 </vt:lpstr>
      <vt:lpstr>Data 2.17</vt:lpstr>
      <vt:lpstr>Data 2.18</vt:lpstr>
      <vt:lpstr>Data 2.19</vt:lpstr>
      <vt:lpstr>Table 2.1 </vt:lpstr>
      <vt:lpstr>Table 2.2</vt:lpstr>
      <vt:lpstr>Table 2.3</vt:lpstr>
      <vt:lpstr>Table 2.4 </vt:lpstr>
      <vt:lpstr>Table 2.5 </vt:lpstr>
      <vt:lpstr>Table 2.6</vt:lpstr>
      <vt:lpstr>Table 2.7</vt:lpstr>
      <vt:lpstr>Table 2.9</vt:lpstr>
      <vt:lpstr>Table 2.10</vt:lpstr>
      <vt:lpstr>Data 3.1</vt:lpstr>
      <vt:lpstr>Data 3.2</vt:lpstr>
      <vt:lpstr>Data 3.3</vt:lpstr>
      <vt:lpstr>Data 3.4</vt:lpstr>
      <vt:lpstr>Data 3.5</vt:lpstr>
      <vt:lpstr>Data 3.6</vt:lpstr>
      <vt:lpstr>Data 3.7</vt:lpstr>
      <vt:lpstr>Table 3.1</vt:lpstr>
      <vt:lpstr>Table 4.1</vt:lpstr>
      <vt:lpstr>Fiscal Time Series</vt:lpstr>
      <vt:lpstr>Economic Time Series</vt:lpstr>
      <vt:lpstr>Fig 1</vt:lpstr>
      <vt:lpstr>Fig 2</vt:lpstr>
      <vt:lpstr>Fig 3</vt:lpstr>
      <vt:lpstr>Fig 1.1</vt:lpstr>
      <vt:lpstr>Fig 1.2</vt:lpstr>
      <vt:lpstr>Fig 1.3</vt:lpstr>
      <vt:lpstr>Fig 1.4</vt:lpstr>
      <vt:lpstr>Fig 1.5</vt:lpstr>
      <vt:lpstr>Fig 1.6</vt:lpstr>
      <vt:lpstr>Fig 1.7</vt:lpstr>
      <vt:lpstr>Fig 1.8</vt:lpstr>
      <vt:lpstr>Fig 1.9</vt:lpstr>
      <vt:lpstr>Fig 1.10</vt:lpstr>
      <vt:lpstr>Fig 1.11</vt:lpstr>
      <vt:lpstr>Fig 1.12</vt:lpstr>
      <vt:lpstr>Fig 1.13</vt:lpstr>
      <vt:lpstr>Fig 1.14</vt:lpstr>
      <vt:lpstr>Fig 1.15</vt:lpstr>
      <vt:lpstr>Fig 1.16</vt:lpstr>
      <vt:lpstr>Fig 2.1</vt:lpstr>
      <vt:lpstr>Fig 2.2 </vt:lpstr>
      <vt:lpstr>Fig 2.3</vt:lpstr>
      <vt:lpstr>Fig 2.4</vt:lpstr>
      <vt:lpstr>Fig 2.5 </vt:lpstr>
      <vt:lpstr>Fig 2.6 </vt:lpstr>
      <vt:lpstr>Fig 2.7</vt:lpstr>
      <vt:lpstr>Fig 2.8</vt:lpstr>
      <vt:lpstr>Fig 2.9</vt:lpstr>
      <vt:lpstr>Fig 2.10</vt:lpstr>
      <vt:lpstr>Fig 2.11</vt:lpstr>
      <vt:lpstr>Fig 2.12</vt:lpstr>
      <vt:lpstr>Fig 2.13 </vt:lpstr>
      <vt:lpstr>Fig 2.14 </vt:lpstr>
      <vt:lpstr>Fig 2.15 </vt:lpstr>
      <vt:lpstr>Fig 2.16</vt:lpstr>
      <vt:lpstr>Fig 2.17</vt:lpstr>
      <vt:lpstr>Fig 2.18</vt:lpstr>
      <vt:lpstr>Fig 2.19</vt:lpstr>
      <vt:lpstr>Fig 3.1</vt:lpstr>
      <vt:lpstr>Fig 3.2</vt:lpstr>
      <vt:lpstr>Fig 3.3</vt:lpstr>
      <vt:lpstr>Fig 3.4</vt:lpstr>
      <vt:lpstr>Fig 3.5</vt:lpstr>
      <vt:lpstr>Fig 3.6</vt:lpstr>
      <vt:lpstr>Fig 3.7</vt:lpstr>
      <vt:lpstr>'Data 2.17'!Print_Area</vt:lpstr>
    </vt:vector>
  </TitlesOfParts>
  <Manager/>
  <Company>The Treasury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Charts and Data - Pre-election Economic and Fiscal Update 2026 - 29 September 2026</dc:title>
  <dc:subject/>
  <dc:creator>New Zealand Treasury</dc:creator>
  <cp:keywords/>
  <dc:description/>
  <cp:lastModifiedBy>Geraldine Bruin [CASS]</cp:lastModifiedBy>
  <cp:revision/>
  <dcterms:created xsi:type="dcterms:W3CDTF">2025-05-06T03:51:06Z</dcterms:created>
  <dcterms:modified xsi:type="dcterms:W3CDTF">2026-09-27T19:42:44Z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e837a-5a0d-4f59-927d-d71c60f2d534_Enabled">
    <vt:lpwstr>true</vt:lpwstr>
  </property>
  <property fmtid="{D5CDD505-2E9C-101B-9397-08002B2CF9AE}" pid="3" name="MSIP_Label_defe837a-5a0d-4f59-927d-d71c60f2d534_SetDate">
    <vt:lpwstr>2026-09-25T01:49:46Z</vt:lpwstr>
  </property>
  <property fmtid="{D5CDD505-2E9C-101B-9397-08002B2CF9AE}" pid="4" name="MSIP_Label_defe837a-5a0d-4f59-927d-d71c60f2d534_Method">
    <vt:lpwstr>Privileged</vt:lpwstr>
  </property>
  <property fmtid="{D5CDD505-2E9C-101B-9397-08002B2CF9AE}" pid="5" name="MSIP_Label_defe837a-5a0d-4f59-927d-d71c60f2d534_Name">
    <vt:lpwstr>UNCLASSIFIED</vt:lpwstr>
  </property>
  <property fmtid="{D5CDD505-2E9C-101B-9397-08002B2CF9AE}" pid="6" name="MSIP_Label_defe837a-5a0d-4f59-927d-d71c60f2d534_SiteId">
    <vt:lpwstr>eea60533-09ef-4b7a-9406-0f38551cc613</vt:lpwstr>
  </property>
  <property fmtid="{D5CDD505-2E9C-101B-9397-08002B2CF9AE}" pid="7" name="MSIP_Label_defe837a-5a0d-4f59-927d-d71c60f2d534_ActionId">
    <vt:lpwstr>984929bd-e6fd-44c7-acb5-66d115cd3968</vt:lpwstr>
  </property>
  <property fmtid="{D5CDD505-2E9C-101B-9397-08002B2CF9AE}" pid="8" name="MSIP_Label_defe837a-5a0d-4f59-927d-d71c60f2d534_ContentBits">
    <vt:lpwstr>0</vt:lpwstr>
  </property>
  <property fmtid="{D5CDD505-2E9C-101B-9397-08002B2CF9AE}" pid="9" name="MSIP_Label_defe837a-5a0d-4f59-927d-d71c60f2d534_Tag">
    <vt:lpwstr>10, 0, 1, 1</vt:lpwstr>
  </property>
</Properties>
</file>